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44525"/>
</workbook>
</file>

<file path=xl/calcChain.xml><?xml version="1.0" encoding="utf-8"?>
<calcChain xmlns="http://schemas.openxmlformats.org/spreadsheetml/2006/main">
  <c r="C77" i="2" l="1"/>
  <c r="H40" i="1"/>
  <c r="H39" i="1"/>
  <c r="H38" i="1"/>
  <c r="H3" i="1"/>
  <c r="H30" i="1"/>
  <c r="H28" i="1"/>
  <c r="H22" i="1"/>
  <c r="H18" i="1"/>
  <c r="H16" i="1"/>
  <c r="H12" i="1"/>
  <c r="G9" i="1"/>
  <c r="H5" i="1"/>
  <c r="H6" i="1"/>
  <c r="H14" i="1"/>
  <c r="H15" i="1"/>
  <c r="H19" i="1"/>
  <c r="H23" i="1"/>
  <c r="H27" i="1"/>
  <c r="H29" i="1"/>
  <c r="G30" i="1"/>
  <c r="G29" i="1"/>
  <c r="G28" i="1"/>
  <c r="G27" i="1"/>
  <c r="G26" i="1"/>
  <c r="H26" i="1" s="1"/>
  <c r="G25" i="1"/>
  <c r="H25" i="1" s="1"/>
  <c r="G24" i="1"/>
  <c r="H24" i="1" s="1"/>
  <c r="G23" i="1"/>
  <c r="G22" i="1"/>
  <c r="G21" i="1"/>
  <c r="H21" i="1" s="1"/>
  <c r="G20" i="1"/>
  <c r="H20" i="1" s="1"/>
  <c r="G19" i="1"/>
  <c r="G18" i="1"/>
  <c r="G17" i="1"/>
  <c r="H17" i="1" s="1"/>
  <c r="G16" i="1"/>
  <c r="G15" i="1"/>
  <c r="G14" i="1"/>
  <c r="G13" i="1"/>
  <c r="H13" i="1" s="1"/>
  <c r="G12" i="1"/>
  <c r="G11" i="1"/>
  <c r="H11" i="1" s="1"/>
  <c r="G10" i="1"/>
  <c r="H10" i="1" s="1"/>
  <c r="G8" i="1"/>
  <c r="H8" i="1" s="1"/>
  <c r="G7" i="1"/>
  <c r="H7" i="1" s="1"/>
  <c r="G6" i="1"/>
  <c r="G5" i="1"/>
  <c r="G4" i="1"/>
  <c r="H4" i="1" s="1"/>
  <c r="G3" i="1"/>
  <c r="G2" i="1"/>
  <c r="H2" i="1" s="1"/>
</calcChain>
</file>

<file path=xl/sharedStrings.xml><?xml version="1.0" encoding="utf-8"?>
<sst xmlns="http://schemas.openxmlformats.org/spreadsheetml/2006/main" count="105" uniqueCount="58">
  <si>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</si>
  <si>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</si>
  <si>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</si>
  <si>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</si>
  <si>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</si>
  <si>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</si>
  <si>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</si>
  <si>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</si>
  <si>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</si>
  <si>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</si>
  <si>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</si>
  <si>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</si>
  <si>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</si>
  <si>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</si>
  <si>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</si>
  <si>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</si>
  <si>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</si>
  <si>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</si>
  <si>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</si>
  <si>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</si>
  <si>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</si>
  <si>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</si>
  <si>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</si>
  <si>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</si>
  <si>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</si>
  <si>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</si>
  <si>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</si>
  <si>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</si>
  <si>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</si>
  <si>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</si>
  <si>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</si>
  <si>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</si>
  <si>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</si>
  <si>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</si>
  <si>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</si>
  <si>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</si>
  <si>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</si>
  <si>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</si>
  <si>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</si>
  <si>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</si>
  <si>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</si>
  <si>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</si>
  <si>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</si>
  <si>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</si>
  <si>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</si>
  <si>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4,316,950,00</t>
  </si>
  <si>
    <t>Mayor cant. de atenciones</t>
  </si>
  <si>
    <t>Menor cant. de atenciones</t>
  </si>
  <si>
    <t xml:space="preserve">curacion </t>
  </si>
  <si>
    <t xml:space="preserve">covid </t>
  </si>
  <si>
    <t>ATENCIONES</t>
  </si>
  <si>
    <t>cant. De diagnosticos cubiertos por la obra social</t>
  </si>
  <si>
    <t xml:space="preserve">COSTO PROM. PARTICULAR DE ATENCION </t>
  </si>
  <si>
    <t>DPTO.</t>
  </si>
  <si>
    <t xml:space="preserve">CANT. DE CASOS </t>
  </si>
  <si>
    <t>%</t>
  </si>
  <si>
    <t>chimbas</t>
  </si>
  <si>
    <t>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</si>
</sst>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dd/mm/yy"/>
    <numFmt numFmtId="166" formatCode="[$$-2C0A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6" fontId="6" fillId="0" borderId="22">
      <alignment horizontal="center"/>
    </xf>
  </cellStyleXfs>
  <cellXfs count="6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/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10" fontId="0" fillId="2" borderId="0" xfId="0" applyNumberFormat="1" applyFill="1" applyAlignment="1"/>
    <xf numFmtId="10" fontId="0" fillId="3" borderId="0" xfId="0" applyNumberFormat="1" applyFill="1" applyAlignment="1"/>
    <xf numFmtId="0" fontId="8" fillId="9" borderId="0" xfId="0" applyFont="1" applyFill="1" applyBorder="1" applyAlignment="1">
      <alignment horizontal="center"/>
    </xf>
    <xf numFmtId="165" fontId="8" fillId="9" borderId="0" xfId="0" applyNumberFormat="1" applyFont="1" applyFill="1" applyBorder="1" applyAlignment="1">
      <alignment horizontal="center"/>
    </xf>
    <xf numFmtId="0" fontId="0" fillId="0" borderId="22" xfId="0" applyBorder="1"/>
    <xf numFmtId="14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6" fontId="5" fillId="0" borderId="22" xfId="1" applyNumberFormat="1" applyFont="1" applyFill="1" applyBorder="1" applyAlignment="1">
      <alignment horizontal="center"/>
    </xf>
    <xf numFmtId="166" fontId="5" fillId="0" borderId="22" xfId="0" applyNumberFormat="1" applyFont="1" applyFill="1" applyBorder="1" applyAlignment="1">
      <alignment horizontal="center"/>
    </xf>
    <xf numFmtId="166" fontId="5" fillId="0" borderId="24" xfId="0" applyNumberFormat="1" applyFont="1" applyFill="1" applyBorder="1" applyAlignment="1">
      <alignment horizontal="center"/>
    </xf>
    <xf numFmtId="0" fontId="0" fillId="0" borderId="26" xfId="0" applyBorder="1"/>
    <xf numFmtId="166" fontId="6" fillId="8" borderId="23" xfId="0" applyNumberFormat="1" applyFont="1" applyFill="1" applyBorder="1" applyAlignment="1">
      <alignment horizontal="center"/>
    </xf>
    <xf numFmtId="166" fontId="6" fillId="8" borderId="25" xfId="0" applyNumberFormat="1" applyFont="1" applyFill="1" applyBorder="1" applyAlignment="1">
      <alignment horizontal="center"/>
    </xf>
    <xf numFmtId="166" fontId="6" fillId="8" borderId="22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textRotation="135"/>
    </xf>
    <xf numFmtId="0" fontId="0" fillId="0" borderId="6" xfId="0" applyFont="1" applyBorder="1" applyAlignment="1">
      <alignment horizontal="center" vertical="center" textRotation="135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10" borderId="0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0" fillId="10" borderId="19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</cellXfs>
  <cellStyles count="3">
    <cellStyle name="Estilo 1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% de casos </a:t>
            </a:r>
          </a:p>
        </c:rich>
      </c:tx>
      <c:layout>
        <c:manualLayout>
          <c:xMode val="edge"/>
          <c:yMode val="edge"/>
          <c:x val="0.29686388099236288"/>
          <c:y val="2.778625586765865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Tabla1!$H$37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Tabla1!$F$38:$F$40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Tabla1!$H$38:$H$40</c:f>
              <c:numCache>
                <c:formatCode>0.00%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0.3037037037037037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Tabla1!$H$1</c:f>
              <c:strCache>
                <c:ptCount val="1"/>
                <c:pt idx="0">
                  <c:v>Total Costo</c:v>
                </c:pt>
              </c:strCache>
            </c:strRef>
          </c:tx>
          <c:marker>
            <c:symbol val="none"/>
          </c:marker>
          <c:cat>
            <c:strRef>
              <c:f>Tabla1!$B$2:$B$9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Tabla1!$H$2:$H$9</c:f>
              <c:numCache>
                <c:formatCode>[$$-2C0A]\ #,##0.00</c:formatCode>
                <c:ptCount val="8"/>
                <c:pt idx="0">
                  <c:v>17758</c:v>
                </c:pt>
                <c:pt idx="1">
                  <c:v>1945</c:v>
                </c:pt>
                <c:pt idx="2">
                  <c:v>17440</c:v>
                </c:pt>
                <c:pt idx="3">
                  <c:v>3664</c:v>
                </c:pt>
                <c:pt idx="4">
                  <c:v>1136024</c:v>
                </c:pt>
                <c:pt idx="5">
                  <c:v>14944690</c:v>
                </c:pt>
                <c:pt idx="6">
                  <c:v>9042152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37728"/>
        <c:axId val="181744768"/>
      </c:lineChart>
      <c:catAx>
        <c:axId val="18173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81744768"/>
        <c:crosses val="autoZero"/>
        <c:auto val="1"/>
        <c:lblAlgn val="ctr"/>
        <c:lblOffset val="100"/>
        <c:noMultiLvlLbl val="0"/>
      </c:catAx>
      <c:valAx>
        <c:axId val="181744768"/>
        <c:scaling>
          <c:orientation val="minMax"/>
        </c:scaling>
        <c:delete val="0"/>
        <c:axPos val="l"/>
        <c:majorGridlines/>
        <c:numFmt formatCode="[$$-2C0A]\ #,##0.00" sourceLinked="1"/>
        <c:majorTickMark val="out"/>
        <c:minorTickMark val="none"/>
        <c:tickLblPos val="nextTo"/>
        <c:crossAx val="1817377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2009670</xdr:colOff>
      <xdr:row>41</xdr:row>
      <xdr:rowOff>10467</xdr:rowOff>
    </xdr:from>
    <xdr:to>
      <xdr:col>4</xdr:col>
      <xdr:colOff>1109505</xdr:colOff>
      <xdr:row>55</xdr:row>
      <xdr:rowOff>115138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303545</xdr:colOff>
      <xdr:row>40</xdr:row>
      <xdr:rowOff>188405</xdr:rowOff>
    </xdr:from>
    <xdr:to>
      <xdr:col>9</xdr:col>
      <xdr:colOff>680358</xdr:colOff>
      <xdr:row>55</xdr:row>
      <xdr:rowOff>94202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77"/>
  <sheetViews>
    <sheetView tabSelected="1" topLeftCell="A52" workbookViewId="0">
      <selection activeCell="D77" sqref="D77"/>
    </sheetView>
  </sheetViews>
  <sheetFormatPr baseColWidth="10" defaultRowHeight="14.4" x14ac:dyDescent="0.3"/>
  <cols>
    <col min="3" max="3" width="14.5546875" bestFit="1" customWidth="1"/>
    <col min="4" max="4" width="16" customWidth="1"/>
    <col min="7" max="8" width="24.44140625" bestFit="1" customWidth="1"/>
  </cols>
  <sheetData>
    <row r="8" spans="1:7" ht="15.6" x14ac:dyDescent="0.3">
      <c r="A8" s="16" t="s">
        <v>4</v>
      </c>
      <c r="B8" s="5"/>
      <c r="C8" s="5"/>
      <c r="D8" s="5"/>
      <c r="E8" s="5"/>
      <c r="F8" s="5"/>
      <c r="G8" s="5"/>
    </row>
    <row r="9" spans="1:7" ht="15.6" x14ac:dyDescent="0.3">
      <c r="A9" s="4"/>
      <c r="B9" s="4"/>
      <c r="C9" s="4"/>
      <c r="D9" s="5"/>
      <c r="E9" s="5"/>
      <c r="F9" s="5"/>
      <c r="G9" s="5"/>
    </row>
    <row r="12" spans="1:7" x14ac:dyDescent="0.3">
      <c r="A12" t="s">
        <v>33</v>
      </c>
    </row>
    <row r="29" spans="1:2" ht="15.6" x14ac:dyDescent="0.3">
      <c r="A29" s="6" t="s">
        <v>34</v>
      </c>
    </row>
    <row r="31" spans="1:2" x14ac:dyDescent="0.3">
      <c r="A31" t="s">
        <v>35</v>
      </c>
    </row>
    <row r="32" spans="1:2" x14ac:dyDescent="0.3">
      <c r="B32" s="14" t="s">
        <v>36</v>
      </c>
    </row>
    <row r="33" spans="1:2" x14ac:dyDescent="0.3">
      <c r="B33" t="s">
        <v>37</v>
      </c>
    </row>
    <row r="35" spans="1:2" ht="15.6" x14ac:dyDescent="0.3">
      <c r="A35" s="6" t="s">
        <v>38</v>
      </c>
    </row>
    <row r="37" spans="1:2" ht="15.6" x14ac:dyDescent="0.3">
      <c r="B37" s="18" t="s">
        <v>39</v>
      </c>
    </row>
    <row r="41" spans="1:2" ht="14.25" customHeight="1" x14ac:dyDescent="0.3"/>
    <row r="44" spans="1:2" ht="30.75" customHeight="1" x14ac:dyDescent="0.3">
      <c r="B44" s="18" t="s">
        <v>40</v>
      </c>
    </row>
    <row r="50" spans="1:2" ht="15.6" x14ac:dyDescent="0.3">
      <c r="A50" s="3"/>
      <c r="B50" s="18" t="s">
        <v>41</v>
      </c>
    </row>
    <row r="51" spans="1:2" ht="15.6" x14ac:dyDescent="0.3">
      <c r="A51" s="3"/>
    </row>
    <row r="56" spans="1:2" x14ac:dyDescent="0.3">
      <c r="A56" t="s">
        <v>42</v>
      </c>
    </row>
    <row r="64" spans="1:2" ht="15.6" x14ac:dyDescent="0.3">
      <c r="A64" s="3" t="s">
        <v>43</v>
      </c>
    </row>
    <row r="66" spans="1:3" ht="15.6" x14ac:dyDescent="0.3">
      <c r="A66" s="3" t="s">
        <v>44</v>
      </c>
    </row>
    <row r="68" spans="1:3" ht="15.6" x14ac:dyDescent="0.3">
      <c r="A68" s="3"/>
    </row>
    <row r="69" spans="1:3" x14ac:dyDescent="0.3">
      <c r="A69" s="7" t="s">
        <v>0</v>
      </c>
      <c r="B69" s="7" t="s">
        <v>1</v>
      </c>
      <c r="C69" s="8" t="s">
        <v>2</v>
      </c>
    </row>
    <row r="70" spans="1:3" x14ac:dyDescent="0.3">
      <c r="A70" s="15">
        <v>1</v>
      </c>
      <c r="B70" s="9">
        <v>1</v>
      </c>
      <c r="C70" s="10">
        <v>0</v>
      </c>
    </row>
    <row r="71" spans="1:3" x14ac:dyDescent="0.3">
      <c r="A71" s="15">
        <v>2</v>
      </c>
      <c r="B71" s="9">
        <v>0.5</v>
      </c>
      <c r="C71" s="10">
        <v>0.5</v>
      </c>
    </row>
    <row r="72" spans="1:3" x14ac:dyDescent="0.3">
      <c r="A72" s="15">
        <v>3</v>
      </c>
      <c r="B72" s="9">
        <v>1</v>
      </c>
      <c r="C72" s="10">
        <v>1</v>
      </c>
    </row>
    <row r="73" spans="1:3" x14ac:dyDescent="0.3">
      <c r="A73" s="15">
        <v>4</v>
      </c>
      <c r="B73" s="9">
        <v>3</v>
      </c>
      <c r="C73" s="10">
        <v>0</v>
      </c>
    </row>
    <row r="74" spans="1:3" x14ac:dyDescent="0.3">
      <c r="A74" s="15">
        <v>5</v>
      </c>
      <c r="B74" s="9">
        <v>1.5</v>
      </c>
      <c r="C74" s="10">
        <v>1.5</v>
      </c>
    </row>
    <row r="75" spans="1:3" x14ac:dyDescent="0.3">
      <c r="A75" s="15">
        <v>6</v>
      </c>
      <c r="B75" s="9">
        <v>1.5</v>
      </c>
      <c r="C75" s="11">
        <v>1.5</v>
      </c>
    </row>
    <row r="76" spans="1:3" ht="15" thickBot="1" x14ac:dyDescent="0.35">
      <c r="A76" s="15">
        <v>7</v>
      </c>
      <c r="B76" s="9">
        <v>1.5</v>
      </c>
      <c r="C76" s="11">
        <v>1.5</v>
      </c>
    </row>
    <row r="77" spans="1:3" ht="15" thickBot="1" x14ac:dyDescent="0.35">
      <c r="B77" s="12" t="s">
        <v>3</v>
      </c>
      <c r="C77" s="13">
        <f>SUM(C70:C76)</f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34" zoomScale="91" zoomScaleNormal="91" workbookViewId="0">
      <selection activeCell="H40" sqref="H40"/>
    </sheetView>
  </sheetViews>
  <sheetFormatPr baseColWidth="10" defaultRowHeight="14.4" x14ac:dyDescent="0.3"/>
  <cols>
    <col min="1" max="1" width="31.109375" style="1" bestFit="1" customWidth="1"/>
    <col min="2" max="2" width="14.5546875" style="2" customWidth="1"/>
    <col min="3" max="3" width="18.109375" style="2" customWidth="1"/>
    <col min="4" max="4" width="18.33203125" customWidth="1"/>
    <col min="5" max="5" width="19" style="1" customWidth="1"/>
    <col min="6" max="6" width="16.6640625" bestFit="1" customWidth="1"/>
    <col min="7" max="7" width="19.88671875" bestFit="1" customWidth="1"/>
    <col min="8" max="8" width="21.6640625" customWidth="1"/>
  </cols>
  <sheetData>
    <row r="1" spans="1:11" x14ac:dyDescent="0.3">
      <c r="A1" s="37" t="s">
        <v>7</v>
      </c>
      <c r="B1" s="37" t="s">
        <v>5</v>
      </c>
      <c r="C1" s="37" t="s">
        <v>18</v>
      </c>
      <c r="D1" s="37" t="s">
        <v>32</v>
      </c>
      <c r="E1" s="37" t="s">
        <v>27</v>
      </c>
      <c r="F1" s="38" t="s">
        <v>28</v>
      </c>
      <c r="G1" s="37" t="s">
        <v>29</v>
      </c>
      <c r="H1" s="37" t="s">
        <v>30</v>
      </c>
      <c r="I1" s="17"/>
    </row>
    <row r="2" spans="1:11" x14ac:dyDescent="0.3">
      <c r="A2" s="40">
        <v>43116</v>
      </c>
      <c r="B2" s="41" t="s">
        <v>6</v>
      </c>
      <c r="C2" s="41" t="s">
        <v>19</v>
      </c>
      <c r="D2" s="41">
        <v>2</v>
      </c>
      <c r="E2" s="42">
        <v>9379</v>
      </c>
      <c r="F2" s="43">
        <v>1000</v>
      </c>
      <c r="G2" s="44">
        <f>E2*2</f>
        <v>18758</v>
      </c>
      <c r="H2" s="46">
        <f>G2-F2</f>
        <v>17758</v>
      </c>
      <c r="I2" s="17"/>
    </row>
    <row r="3" spans="1:11" x14ac:dyDescent="0.3">
      <c r="A3" s="40">
        <v>42737</v>
      </c>
      <c r="B3" s="41" t="s">
        <v>8</v>
      </c>
      <c r="C3" s="41" t="s">
        <v>20</v>
      </c>
      <c r="D3" s="41">
        <v>1</v>
      </c>
      <c r="E3" s="43">
        <v>1945</v>
      </c>
      <c r="F3" s="43" t="s">
        <v>31</v>
      </c>
      <c r="G3" s="43">
        <f>E3*1</f>
        <v>1945</v>
      </c>
      <c r="H3" s="47">
        <f>E3*D3</f>
        <v>1945</v>
      </c>
      <c r="I3" s="17"/>
    </row>
    <row r="4" spans="1:11" x14ac:dyDescent="0.3">
      <c r="A4" s="40">
        <v>43847</v>
      </c>
      <c r="B4" s="41" t="s">
        <v>9</v>
      </c>
      <c r="C4" s="41" t="s">
        <v>21</v>
      </c>
      <c r="D4" s="41">
        <v>5</v>
      </c>
      <c r="E4" s="43">
        <v>3588</v>
      </c>
      <c r="F4" s="43">
        <v>500</v>
      </c>
      <c r="G4" s="43">
        <f t="shared" ref="G4:G30" si="0">E4*D4</f>
        <v>17940</v>
      </c>
      <c r="H4" s="48">
        <f t="shared" ref="H4:H29" si="1">G4-F4</f>
        <v>17440</v>
      </c>
      <c r="I4" s="17"/>
    </row>
    <row r="5" spans="1:11" x14ac:dyDescent="0.3">
      <c r="A5" s="40">
        <v>44571</v>
      </c>
      <c r="B5" s="41" t="s">
        <v>10</v>
      </c>
      <c r="C5" s="41" t="s">
        <v>22</v>
      </c>
      <c r="D5" s="41">
        <v>3</v>
      </c>
      <c r="E5" s="43">
        <v>1438</v>
      </c>
      <c r="F5" s="43">
        <v>650</v>
      </c>
      <c r="G5" s="43">
        <f t="shared" si="0"/>
        <v>4314</v>
      </c>
      <c r="H5" s="48">
        <f t="shared" si="1"/>
        <v>3664</v>
      </c>
      <c r="I5" s="17"/>
      <c r="J5" s="39"/>
    </row>
    <row r="6" spans="1:11" x14ac:dyDescent="0.3">
      <c r="A6" s="40">
        <v>43479</v>
      </c>
      <c r="B6" s="41" t="s">
        <v>11</v>
      </c>
      <c r="C6" s="41" t="s">
        <v>23</v>
      </c>
      <c r="D6" s="41">
        <v>1</v>
      </c>
      <c r="E6" s="43">
        <v>1138024</v>
      </c>
      <c r="F6" s="43">
        <v>2000</v>
      </c>
      <c r="G6" s="43">
        <f t="shared" si="0"/>
        <v>1138024</v>
      </c>
      <c r="H6" s="48">
        <f t="shared" si="1"/>
        <v>1136024</v>
      </c>
      <c r="I6" s="17"/>
    </row>
    <row r="7" spans="1:11" x14ac:dyDescent="0.3">
      <c r="A7" s="40">
        <v>43128</v>
      </c>
      <c r="B7" s="41" t="s">
        <v>12</v>
      </c>
      <c r="C7" s="41" t="s">
        <v>24</v>
      </c>
      <c r="D7" s="41">
        <v>9</v>
      </c>
      <c r="E7" s="43">
        <v>1660560</v>
      </c>
      <c r="F7" s="43">
        <v>350</v>
      </c>
      <c r="G7" s="43">
        <f t="shared" si="0"/>
        <v>14945040</v>
      </c>
      <c r="H7" s="48">
        <f t="shared" si="1"/>
        <v>14944690</v>
      </c>
      <c r="I7" s="17"/>
    </row>
    <row r="8" spans="1:11" x14ac:dyDescent="0.3">
      <c r="A8" s="40">
        <v>44225</v>
      </c>
      <c r="B8" s="41" t="s">
        <v>13</v>
      </c>
      <c r="C8" s="41" t="s">
        <v>25</v>
      </c>
      <c r="D8" s="41">
        <v>12</v>
      </c>
      <c r="E8" s="43">
        <v>753571</v>
      </c>
      <c r="F8" s="43">
        <v>700</v>
      </c>
      <c r="G8" s="43">
        <f t="shared" si="0"/>
        <v>9042852</v>
      </c>
      <c r="H8" s="48">
        <f t="shared" si="1"/>
        <v>9042152</v>
      </c>
      <c r="I8" s="17"/>
    </row>
    <row r="9" spans="1:11" x14ac:dyDescent="0.3">
      <c r="A9" s="40">
        <v>43838</v>
      </c>
      <c r="B9" s="41" t="s">
        <v>14</v>
      </c>
      <c r="C9" s="41" t="s">
        <v>26</v>
      </c>
      <c r="D9" s="41">
        <v>2</v>
      </c>
      <c r="E9" s="43">
        <v>2158475</v>
      </c>
      <c r="F9" s="43" t="s">
        <v>31</v>
      </c>
      <c r="G9" s="43">
        <f t="shared" si="0"/>
        <v>4316950</v>
      </c>
      <c r="H9" s="48" t="s">
        <v>45</v>
      </c>
      <c r="I9" s="17"/>
    </row>
    <row r="10" spans="1:11" x14ac:dyDescent="0.3">
      <c r="A10" s="40">
        <v>42737</v>
      </c>
      <c r="B10" s="41" t="s">
        <v>16</v>
      </c>
      <c r="C10" s="41" t="s">
        <v>26</v>
      </c>
      <c r="D10" s="41">
        <v>1</v>
      </c>
      <c r="E10" s="43">
        <v>627348</v>
      </c>
      <c r="F10" s="43">
        <v>650</v>
      </c>
      <c r="G10" s="43">
        <f t="shared" si="0"/>
        <v>627348</v>
      </c>
      <c r="H10" s="48">
        <f t="shared" si="1"/>
        <v>626698</v>
      </c>
      <c r="I10" s="17"/>
      <c r="K10" s="45"/>
    </row>
    <row r="11" spans="1:11" x14ac:dyDescent="0.3">
      <c r="A11" s="40">
        <v>44571</v>
      </c>
      <c r="B11" s="41" t="s">
        <v>15</v>
      </c>
      <c r="C11" s="41" t="s">
        <v>20</v>
      </c>
      <c r="D11" s="41">
        <v>3</v>
      </c>
      <c r="E11" s="43">
        <v>2042768</v>
      </c>
      <c r="F11" s="43">
        <v>350</v>
      </c>
      <c r="G11" s="43">
        <f t="shared" si="0"/>
        <v>6128304</v>
      </c>
      <c r="H11" s="48">
        <f t="shared" si="1"/>
        <v>6127954</v>
      </c>
      <c r="I11" s="17"/>
    </row>
    <row r="12" spans="1:11" x14ac:dyDescent="0.3">
      <c r="A12" s="40">
        <v>43170</v>
      </c>
      <c r="B12" s="41" t="s">
        <v>9</v>
      </c>
      <c r="C12" s="41" t="s">
        <v>19</v>
      </c>
      <c r="D12" s="41">
        <v>4</v>
      </c>
      <c r="E12" s="43">
        <v>1647695</v>
      </c>
      <c r="F12" s="43" t="s">
        <v>31</v>
      </c>
      <c r="G12" s="43">
        <f t="shared" si="0"/>
        <v>6590780</v>
      </c>
      <c r="H12" s="48">
        <f>E12*D12</f>
        <v>6590780</v>
      </c>
      <c r="I12" s="17"/>
    </row>
    <row r="13" spans="1:11" x14ac:dyDescent="0.3">
      <c r="A13" s="40">
        <v>43112</v>
      </c>
      <c r="B13" s="41" t="s">
        <v>6</v>
      </c>
      <c r="C13" s="41" t="s">
        <v>23</v>
      </c>
      <c r="D13" s="41">
        <v>6</v>
      </c>
      <c r="E13" s="43">
        <v>999328</v>
      </c>
      <c r="F13" s="43">
        <v>2000</v>
      </c>
      <c r="G13" s="43">
        <f t="shared" si="0"/>
        <v>5995968</v>
      </c>
      <c r="H13" s="48">
        <f t="shared" si="1"/>
        <v>5993968</v>
      </c>
      <c r="I13" s="17"/>
    </row>
    <row r="14" spans="1:11" x14ac:dyDescent="0.3">
      <c r="A14" s="40">
        <v>44225</v>
      </c>
      <c r="B14" s="41" t="s">
        <v>10</v>
      </c>
      <c r="C14" s="41" t="s">
        <v>20</v>
      </c>
      <c r="D14" s="41">
        <v>1</v>
      </c>
      <c r="E14" s="43">
        <v>2937300</v>
      </c>
      <c r="F14" s="43">
        <v>1000</v>
      </c>
      <c r="G14" s="43">
        <f t="shared" si="0"/>
        <v>2937300</v>
      </c>
      <c r="H14" s="48">
        <f t="shared" si="1"/>
        <v>2936300</v>
      </c>
      <c r="I14" s="17"/>
    </row>
    <row r="15" spans="1:11" x14ac:dyDescent="0.3">
      <c r="A15" s="40">
        <v>43479</v>
      </c>
      <c r="B15" s="41" t="s">
        <v>16</v>
      </c>
      <c r="C15" s="41" t="s">
        <v>26</v>
      </c>
      <c r="D15" s="41">
        <v>1</v>
      </c>
      <c r="E15" s="43">
        <v>664700</v>
      </c>
      <c r="F15" s="43">
        <v>350</v>
      </c>
      <c r="G15" s="43">
        <f t="shared" si="0"/>
        <v>664700</v>
      </c>
      <c r="H15" s="48">
        <f t="shared" si="1"/>
        <v>664350</v>
      </c>
      <c r="I15" s="17"/>
    </row>
    <row r="16" spans="1:11" x14ac:dyDescent="0.3">
      <c r="A16" s="40">
        <v>44225</v>
      </c>
      <c r="B16" s="41" t="s">
        <v>6</v>
      </c>
      <c r="C16" s="41" t="s">
        <v>26</v>
      </c>
      <c r="D16" s="41">
        <v>8</v>
      </c>
      <c r="E16" s="43">
        <v>1188090</v>
      </c>
      <c r="F16" s="43" t="s">
        <v>31</v>
      </c>
      <c r="G16" s="43">
        <f t="shared" si="0"/>
        <v>9504720</v>
      </c>
      <c r="H16" s="48">
        <f>E16*D16</f>
        <v>9504720</v>
      </c>
      <c r="I16" s="17"/>
    </row>
    <row r="17" spans="1:9" x14ac:dyDescent="0.3">
      <c r="A17" s="40">
        <v>43838</v>
      </c>
      <c r="B17" s="41" t="s">
        <v>9</v>
      </c>
      <c r="C17" s="41" t="s">
        <v>26</v>
      </c>
      <c r="D17" s="41">
        <v>10</v>
      </c>
      <c r="E17" s="43">
        <v>1385910</v>
      </c>
      <c r="F17" s="43">
        <v>650</v>
      </c>
      <c r="G17" s="43">
        <f t="shared" si="0"/>
        <v>13859100</v>
      </c>
      <c r="H17" s="48">
        <f t="shared" si="1"/>
        <v>13858450</v>
      </c>
      <c r="I17" s="17"/>
    </row>
    <row r="18" spans="1:9" x14ac:dyDescent="0.3">
      <c r="A18" s="40">
        <v>43250</v>
      </c>
      <c r="B18" s="41" t="s">
        <v>9</v>
      </c>
      <c r="C18" s="41" t="s">
        <v>19</v>
      </c>
      <c r="D18" s="41">
        <v>3</v>
      </c>
      <c r="E18" s="43">
        <v>1800516</v>
      </c>
      <c r="F18" s="43" t="s">
        <v>31</v>
      </c>
      <c r="G18" s="43">
        <f t="shared" si="0"/>
        <v>5401548</v>
      </c>
      <c r="H18" s="48">
        <f>E18*D18</f>
        <v>5401548</v>
      </c>
      <c r="I18" s="17"/>
    </row>
    <row r="19" spans="1:9" x14ac:dyDescent="0.3">
      <c r="A19" s="40">
        <v>44571</v>
      </c>
      <c r="B19" s="41" t="s">
        <v>17</v>
      </c>
      <c r="C19" s="41" t="s">
        <v>26</v>
      </c>
      <c r="D19" s="41">
        <v>8</v>
      </c>
      <c r="E19" s="43">
        <v>1679605</v>
      </c>
      <c r="F19" s="43">
        <v>2000</v>
      </c>
      <c r="G19" s="43">
        <f t="shared" si="0"/>
        <v>13436840</v>
      </c>
      <c r="H19" s="48">
        <f t="shared" si="1"/>
        <v>13434840</v>
      </c>
      <c r="I19" s="17"/>
    </row>
    <row r="20" spans="1:9" x14ac:dyDescent="0.3">
      <c r="A20" s="40">
        <v>43479</v>
      </c>
      <c r="B20" s="41" t="s">
        <v>6</v>
      </c>
      <c r="C20" s="41" t="s">
        <v>20</v>
      </c>
      <c r="D20" s="41">
        <v>7</v>
      </c>
      <c r="E20" s="43">
        <v>731700</v>
      </c>
      <c r="F20" s="43">
        <v>700</v>
      </c>
      <c r="G20" s="43">
        <f t="shared" si="0"/>
        <v>5121900</v>
      </c>
      <c r="H20" s="48">
        <f t="shared" si="1"/>
        <v>5121200</v>
      </c>
      <c r="I20" s="17"/>
    </row>
    <row r="21" spans="1:9" x14ac:dyDescent="0.3">
      <c r="A21" s="40">
        <v>44571</v>
      </c>
      <c r="B21" s="41" t="s">
        <v>17</v>
      </c>
      <c r="C21" s="41" t="s">
        <v>20</v>
      </c>
      <c r="D21" s="41">
        <v>13</v>
      </c>
      <c r="E21" s="43">
        <v>779868</v>
      </c>
      <c r="F21" s="43">
        <v>650</v>
      </c>
      <c r="G21" s="43">
        <f t="shared" si="0"/>
        <v>10138284</v>
      </c>
      <c r="H21" s="48">
        <f t="shared" si="1"/>
        <v>10137634</v>
      </c>
      <c r="I21" s="17"/>
    </row>
    <row r="22" spans="1:9" x14ac:dyDescent="0.3">
      <c r="A22" s="40">
        <v>43121</v>
      </c>
      <c r="B22" s="41" t="s">
        <v>17</v>
      </c>
      <c r="C22" s="41" t="s">
        <v>20</v>
      </c>
      <c r="D22" s="41">
        <v>9</v>
      </c>
      <c r="E22" s="43">
        <v>2020992</v>
      </c>
      <c r="F22" s="43" t="s">
        <v>31</v>
      </c>
      <c r="G22" s="43">
        <f t="shared" si="0"/>
        <v>18188928</v>
      </c>
      <c r="H22" s="48">
        <f>E22*D22</f>
        <v>18188928</v>
      </c>
      <c r="I22" s="17"/>
    </row>
    <row r="23" spans="1:9" x14ac:dyDescent="0.3">
      <c r="A23" s="40">
        <v>43312</v>
      </c>
      <c r="B23" s="41" t="s">
        <v>16</v>
      </c>
      <c r="C23" s="41" t="s">
        <v>26</v>
      </c>
      <c r="D23" s="41">
        <v>2</v>
      </c>
      <c r="E23" s="43">
        <v>492156</v>
      </c>
      <c r="F23" s="43">
        <v>2000</v>
      </c>
      <c r="G23" s="43">
        <f t="shared" si="0"/>
        <v>984312</v>
      </c>
      <c r="H23" s="48">
        <f t="shared" si="1"/>
        <v>982312</v>
      </c>
      <c r="I23" s="17"/>
    </row>
    <row r="24" spans="1:9" x14ac:dyDescent="0.3">
      <c r="A24" s="40">
        <v>43838</v>
      </c>
      <c r="B24" s="41" t="s">
        <v>9</v>
      </c>
      <c r="C24" s="41" t="s">
        <v>26</v>
      </c>
      <c r="D24" s="41">
        <v>4</v>
      </c>
      <c r="E24" s="43">
        <v>474600</v>
      </c>
      <c r="F24" s="43">
        <v>1000</v>
      </c>
      <c r="G24" s="43">
        <f t="shared" si="0"/>
        <v>1898400</v>
      </c>
      <c r="H24" s="48">
        <f t="shared" si="1"/>
        <v>1897400</v>
      </c>
      <c r="I24" s="17"/>
    </row>
    <row r="25" spans="1:9" x14ac:dyDescent="0.3">
      <c r="A25" s="40">
        <v>44571</v>
      </c>
      <c r="B25" s="41" t="s">
        <v>6</v>
      </c>
      <c r="C25" s="41" t="s">
        <v>26</v>
      </c>
      <c r="D25" s="41">
        <v>6</v>
      </c>
      <c r="E25" s="43">
        <v>995520</v>
      </c>
      <c r="F25" s="43">
        <v>650</v>
      </c>
      <c r="G25" s="43">
        <f t="shared" si="0"/>
        <v>5973120</v>
      </c>
      <c r="H25" s="48">
        <f t="shared" si="1"/>
        <v>5972470</v>
      </c>
      <c r="I25" s="17"/>
    </row>
    <row r="26" spans="1:9" x14ac:dyDescent="0.3">
      <c r="A26" s="40">
        <v>43361</v>
      </c>
      <c r="B26" s="41" t="s">
        <v>6</v>
      </c>
      <c r="C26" s="41" t="s">
        <v>19</v>
      </c>
      <c r="D26" s="41">
        <v>1</v>
      </c>
      <c r="E26" s="43">
        <v>1107108</v>
      </c>
      <c r="F26" s="43">
        <v>2000</v>
      </c>
      <c r="G26" s="43">
        <f t="shared" si="0"/>
        <v>1107108</v>
      </c>
      <c r="H26" s="48">
        <f t="shared" si="1"/>
        <v>1105108</v>
      </c>
      <c r="I26" s="17"/>
    </row>
    <row r="27" spans="1:9" x14ac:dyDescent="0.3">
      <c r="A27" s="40">
        <v>43479</v>
      </c>
      <c r="B27" s="41" t="s">
        <v>9</v>
      </c>
      <c r="C27" s="41" t="s">
        <v>19</v>
      </c>
      <c r="D27" s="41">
        <v>1</v>
      </c>
      <c r="E27" s="43">
        <v>1449629</v>
      </c>
      <c r="F27" s="43">
        <v>1000</v>
      </c>
      <c r="G27" s="43">
        <f t="shared" si="0"/>
        <v>1449629</v>
      </c>
      <c r="H27" s="48">
        <f t="shared" si="1"/>
        <v>1448629</v>
      </c>
      <c r="I27" s="17"/>
    </row>
    <row r="28" spans="1:9" x14ac:dyDescent="0.3">
      <c r="A28" s="40">
        <v>44571</v>
      </c>
      <c r="B28" s="41" t="s">
        <v>10</v>
      </c>
      <c r="C28" s="41" t="s">
        <v>23</v>
      </c>
      <c r="D28" s="41">
        <v>2</v>
      </c>
      <c r="E28" s="43">
        <v>924294</v>
      </c>
      <c r="F28" s="43" t="s">
        <v>31</v>
      </c>
      <c r="G28" s="43">
        <f t="shared" si="0"/>
        <v>1848588</v>
      </c>
      <c r="H28" s="48">
        <f>E28*D28</f>
        <v>1848588</v>
      </c>
      <c r="I28" s="17"/>
    </row>
    <row r="29" spans="1:9" x14ac:dyDescent="0.3">
      <c r="A29" s="40">
        <v>43838</v>
      </c>
      <c r="B29" s="41" t="s">
        <v>6</v>
      </c>
      <c r="C29" s="41" t="s">
        <v>24</v>
      </c>
      <c r="D29" s="41">
        <v>7</v>
      </c>
      <c r="E29" s="43">
        <v>1024380</v>
      </c>
      <c r="F29" s="43">
        <v>650</v>
      </c>
      <c r="G29" s="43">
        <f t="shared" si="0"/>
        <v>7170660</v>
      </c>
      <c r="H29" s="48">
        <f t="shared" si="1"/>
        <v>7170010</v>
      </c>
      <c r="I29" s="17"/>
    </row>
    <row r="30" spans="1:9" x14ac:dyDescent="0.3">
      <c r="A30" s="40">
        <v>42737</v>
      </c>
      <c r="B30" s="41" t="s">
        <v>10</v>
      </c>
      <c r="C30" s="41" t="s">
        <v>19</v>
      </c>
      <c r="D30" s="41">
        <v>3</v>
      </c>
      <c r="E30" s="43">
        <v>472615</v>
      </c>
      <c r="F30" s="43" t="s">
        <v>31</v>
      </c>
      <c r="G30" s="43">
        <f t="shared" si="0"/>
        <v>1417845</v>
      </c>
      <c r="H30" s="48">
        <f>E30*D30</f>
        <v>1417845</v>
      </c>
      <c r="I30" s="17"/>
    </row>
    <row r="31" spans="1:9" x14ac:dyDescent="0.3">
      <c r="E31" s="19"/>
    </row>
    <row r="33" spans="1:10" ht="15" thickBot="1" x14ac:dyDescent="0.35">
      <c r="C33" s="21"/>
    </row>
    <row r="34" spans="1:10" ht="15" thickBot="1" x14ac:dyDescent="0.35">
      <c r="B34" s="53" t="s">
        <v>50</v>
      </c>
      <c r="C34" s="55" t="s">
        <v>46</v>
      </c>
      <c r="D34" s="56"/>
      <c r="E34" s="22"/>
      <c r="F34" s="59" t="s">
        <v>51</v>
      </c>
      <c r="G34" s="60"/>
      <c r="H34" s="60"/>
      <c r="I34" s="60"/>
      <c r="J34" s="24"/>
    </row>
    <row r="35" spans="1:10" ht="15" thickBot="1" x14ac:dyDescent="0.35">
      <c r="B35" s="54"/>
      <c r="C35" s="61">
        <v>13</v>
      </c>
      <c r="D35" s="23" t="s">
        <v>48</v>
      </c>
      <c r="E35" s="22"/>
      <c r="F35" s="63">
        <v>21</v>
      </c>
      <c r="G35" s="64"/>
      <c r="H35" s="64"/>
      <c r="I35" s="65"/>
      <c r="J35" s="24"/>
    </row>
    <row r="36" spans="1:10" ht="15" thickBot="1" x14ac:dyDescent="0.35">
      <c r="B36" s="54"/>
      <c r="C36" s="57" t="s">
        <v>47</v>
      </c>
      <c r="D36" s="58"/>
      <c r="E36" s="22"/>
    </row>
    <row r="37" spans="1:10" ht="15" thickBot="1" x14ac:dyDescent="0.35">
      <c r="B37" s="54"/>
      <c r="C37" s="62">
        <v>1</v>
      </c>
      <c r="D37" s="23" t="s">
        <v>49</v>
      </c>
      <c r="E37" s="22"/>
      <c r="F37" s="32" t="s">
        <v>53</v>
      </c>
      <c r="G37" s="32" t="s">
        <v>54</v>
      </c>
      <c r="H37" s="32" t="s">
        <v>55</v>
      </c>
    </row>
    <row r="38" spans="1:10" ht="15" thickBot="1" x14ac:dyDescent="0.35">
      <c r="B38" s="20"/>
      <c r="F38" s="33" t="s">
        <v>19</v>
      </c>
      <c r="G38" s="31">
        <v>14</v>
      </c>
      <c r="H38" s="35">
        <f>G38/135</f>
        <v>0.1037037037037037</v>
      </c>
    </row>
    <row r="39" spans="1:10" ht="15" thickTop="1" x14ac:dyDescent="0.3">
      <c r="A39" s="25"/>
      <c r="B39" s="49" t="s">
        <v>52</v>
      </c>
      <c r="C39" s="50"/>
      <c r="D39" s="66"/>
      <c r="E39" s="29"/>
      <c r="F39" s="34" t="s">
        <v>56</v>
      </c>
      <c r="G39" s="30">
        <v>34</v>
      </c>
      <c r="H39" s="36">
        <f>G39/135</f>
        <v>0.25185185185185183</v>
      </c>
    </row>
    <row r="40" spans="1:10" ht="15" thickBot="1" x14ac:dyDescent="0.35">
      <c r="B40" s="51"/>
      <c r="C40" s="52"/>
      <c r="D40" s="67"/>
      <c r="E40" s="28"/>
      <c r="F40" s="33" t="s">
        <v>57</v>
      </c>
      <c r="G40" s="31">
        <v>41</v>
      </c>
      <c r="H40" s="35">
        <f>G40/135</f>
        <v>0.3037037037037037</v>
      </c>
    </row>
    <row r="41" spans="1:10" ht="15" thickTop="1" x14ac:dyDescent="0.3">
      <c r="B41" s="27"/>
      <c r="C41" s="27"/>
      <c r="D41" s="26"/>
    </row>
  </sheetData>
  <mergeCells count="7">
    <mergeCell ref="F34:I34"/>
    <mergeCell ref="F35:I35"/>
    <mergeCell ref="B39:C40"/>
    <mergeCell ref="D39:D40"/>
    <mergeCell ref="B34:B37"/>
    <mergeCell ref="C34:D34"/>
    <mergeCell ref="C36:D3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</cp:lastModifiedBy>
  <dcterms:created xsi:type="dcterms:W3CDTF">2019-08-16T00:49:15Z</dcterms:created>
  <dcterms:modified xsi:type="dcterms:W3CDTF">2022-04-29T17:58:15Z</dcterms:modified>
</cp:coreProperties>
</file>