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95" yWindow="135" windowWidth="15870" windowHeight="5835"/>
  </bookViews>
  <sheets>
    <sheet name="Hoja1" sheetId="1" r:id="rId1"/>
    <sheet name="Hoja2" sheetId="2" r:id="rId2"/>
    <sheet name="Hoja3" sheetId="3" r:id="rId3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59" i="1" l="1"/>
  <c r="K58" i="1" s="1"/>
  <c r="K59" i="1"/>
  <c r="D64" i="1" s="1"/>
  <c r="L58" i="1"/>
  <c r="J58" i="1"/>
  <c r="H58" i="1"/>
  <c r="F58" i="1"/>
  <c r="D58" i="1"/>
  <c r="D65" i="1"/>
  <c r="D59" i="1"/>
  <c r="E59" i="1"/>
  <c r="F59" i="1"/>
  <c r="G59" i="1"/>
  <c r="H59" i="1"/>
  <c r="I59" i="1"/>
  <c r="J59" i="1"/>
  <c r="D63" i="1"/>
  <c r="E58" i="1" l="1"/>
  <c r="G58" i="1"/>
  <c r="I58" i="1"/>
  <c r="L51" i="1"/>
  <c r="L52" i="1"/>
  <c r="L53" i="1"/>
  <c r="L54" i="1"/>
  <c r="L55" i="1"/>
  <c r="L56" i="1"/>
  <c r="L57" i="1"/>
  <c r="L50" i="1"/>
  <c r="L49" i="1"/>
  <c r="K5" i="1" l="1"/>
  <c r="D6" i="1" s="1"/>
  <c r="I6" i="1"/>
  <c r="H6" i="1"/>
  <c r="F6" i="1"/>
  <c r="E6" i="1" l="1"/>
  <c r="G6" i="1"/>
  <c r="D8" i="1" s="1"/>
  <c r="J6" i="1"/>
</calcChain>
</file>

<file path=xl/sharedStrings.xml><?xml version="1.0" encoding="utf-8"?>
<sst xmlns="http://schemas.openxmlformats.org/spreadsheetml/2006/main" count="40" uniqueCount="38">
  <si>
    <t>Deporte preferido</t>
  </si>
  <si>
    <t>Numero de Alumnos</t>
  </si>
  <si>
    <t>FUTBOL</t>
  </si>
  <si>
    <t>BASKETBALL</t>
  </si>
  <si>
    <t>HOCKEY</t>
  </si>
  <si>
    <t>VOLEYBALL</t>
  </si>
  <si>
    <t xml:space="preserve">NATACION </t>
  </si>
  <si>
    <t>CICLISMO</t>
  </si>
  <si>
    <t>OTROS</t>
  </si>
  <si>
    <t>NO PRACTICA</t>
  </si>
  <si>
    <t>TOTAL</t>
  </si>
  <si>
    <t>% de la clase</t>
  </si>
  <si>
    <t>ACTIVIDAD 2</t>
  </si>
  <si>
    <t>ACTIVIDAD 1</t>
  </si>
  <si>
    <t>CARRERAS</t>
  </si>
  <si>
    <t>COLEGIOS</t>
  </si>
  <si>
    <t>Abogacia</t>
  </si>
  <si>
    <t>Educ.fisica</t>
  </si>
  <si>
    <t>Enfermeria</t>
  </si>
  <si>
    <t>Ingles</t>
  </si>
  <si>
    <t>Kinesioligia</t>
  </si>
  <si>
    <t>Profesorado</t>
  </si>
  <si>
    <t>No sabe</t>
  </si>
  <si>
    <t>Otros</t>
  </si>
  <si>
    <t>TOTAL ALUMNOS</t>
  </si>
  <si>
    <t>Bernardo Houssay</t>
  </si>
  <si>
    <t>Del Prado</t>
  </si>
  <si>
    <t>Andacollo</t>
  </si>
  <si>
    <t>Industrial</t>
  </si>
  <si>
    <t>Ing.Rogelio Boero</t>
  </si>
  <si>
    <t>Perez Hernandez</t>
  </si>
  <si>
    <t>San Pablo</t>
  </si>
  <si>
    <t>Polimodal</t>
  </si>
  <si>
    <t>Comercio</t>
  </si>
  <si>
    <t>Promedio</t>
  </si>
  <si>
    <t>opcion mas elegida</t>
  </si>
  <si>
    <t>opcion menos elegida</t>
  </si>
  <si>
    <t xml:space="preserve">Porcentaje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</si>
</sst>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9" formatCode="0.000"/>
  </numFmts>
  <fonts count="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9" fontId="0" fillId="0" borderId="0" xfId="0" applyNumberFormat="1"/>
    <xf numFmtId="0" fontId="0" fillId="2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9" fontId="0" fillId="3" borderId="1" xfId="0" applyNumberFormat="1" applyFill="1" applyBorder="1" applyAlignment="1">
      <alignment horizontal="center"/>
    </xf>
    <xf numFmtId="9" fontId="0" fillId="2" borderId="1" xfId="0" applyNumberFormat="1" applyFill="1" applyBorder="1" applyAlignment="1">
      <alignment horizontal="center"/>
    </xf>
    <xf numFmtId="0" fontId="0" fillId="0" borderId="0" xfId="0" applyBorder="1"/>
    <xf numFmtId="0" fontId="2" fillId="0" borderId="1" xfId="0" applyFont="1" applyBorder="1" applyAlignment="1">
      <alignment horizontal="center"/>
    </xf>
    <xf numFmtId="0" fontId="0" fillId="0" borderId="7" xfId="0" applyBorder="1"/>
    <xf numFmtId="0" fontId="2" fillId="0" borderId="0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7" borderId="11" xfId="0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6" borderId="8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4" borderId="2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0" fillId="7" borderId="1" xfId="0" applyFill="1" applyBorder="1"/>
    <xf numFmtId="0" fontId="0" fillId="8" borderId="1" xfId="0" applyFill="1" applyBorder="1"/>
    <xf numFmtId="0" fontId="0" fillId="0" borderId="12" xfId="0" applyBorder="1"/>
    <xf numFmtId="0" fontId="0" fillId="0" borderId="12" xfId="0" applyBorder="1" applyAlignment="1">
      <alignment horizontal="center"/>
    </xf>
    <xf numFmtId="169" fontId="0" fillId="0" borderId="1" xfId="0" applyNumberFormat="1" applyBorder="1"/>
    <xf numFmtId="0" fontId="2" fillId="0" borderId="1" xfId="0" applyFont="1" applyBorder="1"/>
    <xf numFmtId="10" fontId="0" fillId="0" borderId="1" xfId="0" applyNumberFormat="1" applyBorder="1"/>
    <xf numFmtId="10" fontId="0" fillId="0" borderId="1" xfId="0" applyNumberFormat="1" applyBorder="1" applyAlignment="1">
      <alignment horizontal="center"/>
    </xf>
    <xf numFmtId="0" fontId="0" fillId="0" borderId="1" xfId="0" applyFill="1" applyBorder="1"/>
    <xf numFmtId="0" fontId="2" fillId="6" borderId="1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A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Hoja1!$A$6</c:f>
              <c:strCache>
                <c:ptCount val="1"/>
                <c:pt idx="0">
                  <c:v>% de la clase</c:v>
                </c:pt>
              </c:strCache>
            </c:strRef>
          </c:tx>
          <c:explosion val="25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Hoja1!$B$4:$J$4</c:f>
              <c:strCache>
                <c:ptCount val="9"/>
                <c:pt idx="1">
                  <c:v>FUTBOL</c:v>
                </c:pt>
                <c:pt idx="2">
                  <c:v>BASKETBALL</c:v>
                </c:pt>
                <c:pt idx="3">
                  <c:v>HOCKEY</c:v>
                </c:pt>
                <c:pt idx="4">
                  <c:v>VOLEYBALL</c:v>
                </c:pt>
                <c:pt idx="5">
                  <c:v>NATACION </c:v>
                </c:pt>
                <c:pt idx="6">
                  <c:v>CICLISMO</c:v>
                </c:pt>
                <c:pt idx="7">
                  <c:v>OTROS</c:v>
                </c:pt>
                <c:pt idx="8">
                  <c:v>NO PRACTICA</c:v>
                </c:pt>
              </c:strCache>
            </c:strRef>
          </c:cat>
          <c:val>
            <c:numRef>
              <c:f>Hoja1!$B$6:$J$6</c:f>
              <c:numCache>
                <c:formatCode>0%</c:formatCode>
                <c:ptCount val="9"/>
                <c:pt idx="1">
                  <c:v>0.14000000000000001</c:v>
                </c:pt>
                <c:pt idx="2" formatCode="0.0">
                  <c:v>5.7142857142857141E-2</c:v>
                </c:pt>
                <c:pt idx="3" formatCode="0.0">
                  <c:v>8.5714285714285715E-2</c:v>
                </c:pt>
                <c:pt idx="4" formatCode="0.0">
                  <c:v>0.14285714285714285</c:v>
                </c:pt>
                <c:pt idx="5" formatCode="0.0">
                  <c:v>0.2857142857142857</c:v>
                </c:pt>
                <c:pt idx="6" formatCode="0.0">
                  <c:v>0.14285714285714285</c:v>
                </c:pt>
                <c:pt idx="7" formatCode="0.0">
                  <c:v>5.7142857142857141E-2</c:v>
                </c:pt>
                <c:pt idx="8" formatCode="0.0">
                  <c:v>8.5714285714285715E-2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182-694F-B821-81FAA1B17473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A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bar"/>
        <c:grouping val="stacked"/>
        <c:varyColors val="0"/>
        <c:ser>
          <c:idx val="0"/>
          <c:order val="0"/>
          <c:tx>
            <c:v>FUTBOL</c:v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1"/>
              <c:pt idx="0">
                <c:v>NUMERO DE ALUMNOS</c:v>
              </c:pt>
            </c:strLit>
          </c:cat>
          <c:val>
            <c:numRef>
              <c:f>Hoja1!$C$5</c:f>
              <c:numCache>
                <c:formatCode>General</c:formatCode>
                <c:ptCount val="1"/>
                <c:pt idx="0">
                  <c:v>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9B1-D041-B581-C277D3E41D33}"/>
            </c:ext>
          </c:extLst>
        </c:ser>
        <c:ser>
          <c:idx val="1"/>
          <c:order val="1"/>
          <c:tx>
            <c:v>HOCKEY</c:v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1"/>
              <c:pt idx="0">
                <c:v>NUMERO DE ALUMNOS</c:v>
              </c:pt>
            </c:strLit>
          </c:cat>
          <c:val>
            <c:numRef>
              <c:f>Hoja1!$C$5</c:f>
              <c:numCache>
                <c:formatCode>General</c:formatCode>
                <c:ptCount val="1"/>
                <c:pt idx="0">
                  <c:v>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89B1-D041-B581-C277D3E41D33}"/>
            </c:ext>
          </c:extLst>
        </c:ser>
        <c:ser>
          <c:idx val="2"/>
          <c:order val="2"/>
          <c:tx>
            <c:v>CICLISMO</c:v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1"/>
              <c:pt idx="0">
                <c:v>NUMERO DE ALUMNOS</c:v>
              </c:pt>
            </c:strLit>
          </c:cat>
          <c:val>
            <c:numRef>
              <c:f>Hoja1!$E$5</c:f>
              <c:numCache>
                <c:formatCode>General</c:formatCode>
                <c:ptCount val="1"/>
                <c:pt idx="0">
                  <c:v>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89B1-D041-B581-C277D3E41D3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gapDepth val="95"/>
        <c:shape val="cylinder"/>
        <c:axId val="41912576"/>
        <c:axId val="41922560"/>
        <c:axId val="0"/>
      </c:bar3DChart>
      <c:catAx>
        <c:axId val="41912576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41922560"/>
        <c:crosses val="autoZero"/>
        <c:auto val="1"/>
        <c:lblAlgn val="ctr"/>
        <c:lblOffset val="100"/>
        <c:noMultiLvlLbl val="0"/>
      </c:catAx>
      <c:valAx>
        <c:axId val="419225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1912576"/>
        <c:crosses val="autoZero"/>
        <c:crossBetween val="between"/>
      </c:valAx>
    </c:plotArea>
    <c:legend>
      <c:legendPos val="t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A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AR"/>
              <a:t>"Comparacion</a:t>
            </a:r>
            <a:r>
              <a:rPr lang="es-AR" baseline="0"/>
              <a:t> entre carreras elegidas"</a:t>
            </a:r>
            <a:endParaRPr lang="es-AR"/>
          </a:p>
        </c:rich>
      </c:tx>
      <c:layout>
        <c:manualLayout>
          <c:xMode val="edge"/>
          <c:yMode val="edge"/>
          <c:x val="0.19347922134733159"/>
          <c:y val="1.388888888888888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7937773403324583"/>
          <c:y val="0.25905293088363956"/>
          <c:w val="0.63568897637795274"/>
          <c:h val="0.5777216389617964"/>
        </c:manualLayout>
      </c:layout>
      <c:lineChart>
        <c:grouping val="standard"/>
        <c:varyColors val="0"/>
        <c:ser>
          <c:idx val="1"/>
          <c:order val="0"/>
          <c:tx>
            <c:v>EDUCACION FISICA</c:v>
          </c:tx>
          <c:marker>
            <c:symbol val="none"/>
          </c:marker>
          <c:cat>
            <c:strLit>
              <c:ptCount val="1"/>
              <c:pt idx="0">
                <c:v>comparacion entre carreras elegidas</c:v>
              </c:pt>
            </c:strLit>
          </c:cat>
          <c:val>
            <c:numRef>
              <c:f>Hoja1!$E$49:$E$57</c:f>
              <c:numCache>
                <c:formatCode>General</c:formatCode>
                <c:ptCount val="9"/>
                <c:pt idx="0">
                  <c:v>11</c:v>
                </c:pt>
                <c:pt idx="1">
                  <c:v>54</c:v>
                </c:pt>
                <c:pt idx="2">
                  <c:v>8</c:v>
                </c:pt>
                <c:pt idx="3">
                  <c:v>25</c:v>
                </c:pt>
                <c:pt idx="4">
                  <c:v>43</c:v>
                </c:pt>
                <c:pt idx="5">
                  <c:v>60</c:v>
                </c:pt>
                <c:pt idx="6">
                  <c:v>41</c:v>
                </c:pt>
                <c:pt idx="7">
                  <c:v>32</c:v>
                </c:pt>
                <c:pt idx="8">
                  <c:v>32</c:v>
                </c:pt>
              </c:numCache>
            </c:numRef>
          </c:val>
          <c:smooth val="0"/>
        </c:ser>
        <c:ser>
          <c:idx val="2"/>
          <c:order val="1"/>
          <c:tx>
            <c:v>INGLES</c:v>
          </c:tx>
          <c:marker>
            <c:symbol val="none"/>
          </c:marker>
          <c:cat>
            <c:strLit>
              <c:ptCount val="1"/>
              <c:pt idx="0">
                <c:v>comparacion entre carreras elegidas</c:v>
              </c:pt>
            </c:strLit>
          </c:cat>
          <c:val>
            <c:numRef>
              <c:f>Hoja1!$G$49:$G$57</c:f>
              <c:numCache>
                <c:formatCode>General</c:formatCode>
                <c:ptCount val="9"/>
                <c:pt idx="0">
                  <c:v>25</c:v>
                </c:pt>
                <c:pt idx="1">
                  <c:v>52</c:v>
                </c:pt>
                <c:pt idx="2">
                  <c:v>14</c:v>
                </c:pt>
                <c:pt idx="3">
                  <c:v>41</c:v>
                </c:pt>
                <c:pt idx="4">
                  <c:v>7</c:v>
                </c:pt>
                <c:pt idx="5">
                  <c:v>4</c:v>
                </c:pt>
                <c:pt idx="6">
                  <c:v>56</c:v>
                </c:pt>
                <c:pt idx="7">
                  <c:v>9</c:v>
                </c:pt>
                <c:pt idx="8">
                  <c:v>45</c:v>
                </c:pt>
              </c:numCache>
            </c:numRef>
          </c:val>
          <c:smooth val="0"/>
        </c:ser>
        <c:ser>
          <c:idx val="3"/>
          <c:order val="2"/>
          <c:tx>
            <c:v>PROFESORADO</c:v>
          </c:tx>
          <c:marker>
            <c:symbol val="none"/>
          </c:marker>
          <c:cat>
            <c:strLit>
              <c:ptCount val="1"/>
              <c:pt idx="0">
                <c:v>comparacion entre carreras elegidas</c:v>
              </c:pt>
            </c:strLit>
          </c:cat>
          <c:val>
            <c:numRef>
              <c:f>Hoja1!$I$49:$I$57</c:f>
              <c:numCache>
                <c:formatCode>General</c:formatCode>
                <c:ptCount val="9"/>
                <c:pt idx="0">
                  <c:v>52</c:v>
                </c:pt>
                <c:pt idx="1">
                  <c:v>85</c:v>
                </c:pt>
                <c:pt idx="2">
                  <c:v>10</c:v>
                </c:pt>
                <c:pt idx="3">
                  <c:v>90</c:v>
                </c:pt>
                <c:pt idx="4">
                  <c:v>72</c:v>
                </c:pt>
                <c:pt idx="5">
                  <c:v>63</c:v>
                </c:pt>
                <c:pt idx="6">
                  <c:v>41</c:v>
                </c:pt>
                <c:pt idx="7">
                  <c:v>85</c:v>
                </c:pt>
                <c:pt idx="8">
                  <c:v>12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375872"/>
        <c:axId val="47377408"/>
      </c:lineChart>
      <c:catAx>
        <c:axId val="4737587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47377408"/>
        <c:crosses val="autoZero"/>
        <c:auto val="1"/>
        <c:lblAlgn val="ctr"/>
        <c:lblOffset val="100"/>
        <c:noMultiLvlLbl val="0"/>
      </c:catAx>
      <c:valAx>
        <c:axId val="47377408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47375872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A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AR"/>
              <a:t>porcentaje de carreras</a:t>
            </a:r>
          </a:p>
        </c:rich>
      </c:tx>
      <c:layout/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Hoja1!$D$48:$K$48</c:f>
              <c:strCache>
                <c:ptCount val="8"/>
                <c:pt idx="0">
                  <c:v>Abogacia</c:v>
                </c:pt>
                <c:pt idx="1">
                  <c:v>Educ.fisica</c:v>
                </c:pt>
                <c:pt idx="2">
                  <c:v>Enfermeria</c:v>
                </c:pt>
                <c:pt idx="3">
                  <c:v>Ingles</c:v>
                </c:pt>
                <c:pt idx="4">
                  <c:v>Kinesioligia</c:v>
                </c:pt>
                <c:pt idx="5">
                  <c:v>Profesorado</c:v>
                </c:pt>
                <c:pt idx="6">
                  <c:v>No sabe</c:v>
                </c:pt>
                <c:pt idx="7">
                  <c:v>Otros</c:v>
                </c:pt>
              </c:strCache>
            </c:strRef>
          </c:cat>
          <c:val>
            <c:numRef>
              <c:f>Hoja1!$D$58:$K$58</c:f>
              <c:numCache>
                <c:formatCode>0.00%</c:formatCode>
                <c:ptCount val="8"/>
                <c:pt idx="0">
                  <c:v>0.11119936457505956</c:v>
                </c:pt>
                <c:pt idx="1">
                  <c:v>0.12152501985702939</c:v>
                </c:pt>
                <c:pt idx="2">
                  <c:v>0.15488482922954727</c:v>
                </c:pt>
                <c:pt idx="3">
                  <c:v>0.10047656870532168</c:v>
                </c:pt>
                <c:pt idx="4">
                  <c:v>9.9285146942017469E-2</c:v>
                </c:pt>
                <c:pt idx="5">
                  <c:v>0.20254169976171565</c:v>
                </c:pt>
                <c:pt idx="6">
                  <c:v>9.0150913423351867E-2</c:v>
                </c:pt>
                <c:pt idx="7">
                  <c:v>0.11993645750595711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458545</xdr:colOff>
      <xdr:row>9</xdr:row>
      <xdr:rowOff>42807</xdr:rowOff>
    </xdr:from>
    <xdr:to>
      <xdr:col>6</xdr:col>
      <xdr:colOff>573294</xdr:colOff>
      <xdr:row>24</xdr:row>
      <xdr:rowOff>42807</xdr:rowOff>
    </xdr:to>
    <xdr:graphicFrame macro="">
      <xdr:nvGraphicFramePr>
        <xdr:cNvPr id="6" name="5 Gráfico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457200</xdr:colOff>
      <xdr:row>25</xdr:row>
      <xdr:rowOff>22412</xdr:rowOff>
    </xdr:from>
    <xdr:to>
      <xdr:col>6</xdr:col>
      <xdr:colOff>591671</xdr:colOff>
      <xdr:row>40</xdr:row>
      <xdr:rowOff>76200</xdr:rowOff>
    </xdr:to>
    <xdr:graphicFrame macro="">
      <xdr:nvGraphicFramePr>
        <xdr:cNvPr id="10" name="9 Gráfico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481851</xdr:colOff>
      <xdr:row>47</xdr:row>
      <xdr:rowOff>12327</xdr:rowOff>
    </xdr:from>
    <xdr:to>
      <xdr:col>20</xdr:col>
      <xdr:colOff>33616</xdr:colOff>
      <xdr:row>61</xdr:row>
      <xdr:rowOff>77322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302559</xdr:colOff>
      <xdr:row>62</xdr:row>
      <xdr:rowOff>101972</xdr:rowOff>
    </xdr:from>
    <xdr:to>
      <xdr:col>12</xdr:col>
      <xdr:colOff>179294</xdr:colOff>
      <xdr:row>76</xdr:row>
      <xdr:rowOff>178172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5"/>
  <sheetViews>
    <sheetView tabSelected="1" topLeftCell="B1" zoomScale="85" zoomScaleNormal="85" workbookViewId="0">
      <selection activeCell="D44" sqref="D44"/>
    </sheetView>
  </sheetViews>
  <sheetFormatPr baseColWidth="10" defaultColWidth="10.7109375" defaultRowHeight="15" x14ac:dyDescent="0.25"/>
  <cols>
    <col min="2" max="2" width="16.28515625" customWidth="1"/>
    <col min="3" max="3" width="22.140625" customWidth="1"/>
    <col min="4" max="4" width="12.42578125" bestFit="1" customWidth="1"/>
    <col min="5" max="5" width="11.42578125" customWidth="1"/>
    <col min="10" max="10" width="12.140625" customWidth="1"/>
    <col min="12" max="12" width="15.28515625" customWidth="1"/>
  </cols>
  <sheetData>
    <row r="1" spans="1:11" x14ac:dyDescent="0.2">
      <c r="B1" s="28" t="s">
        <v>13</v>
      </c>
      <c r="C1" s="29"/>
    </row>
    <row r="4" spans="1:11" x14ac:dyDescent="0.2">
      <c r="A4" s="15" t="s">
        <v>0</v>
      </c>
      <c r="B4" s="15"/>
      <c r="C4" s="4" t="s">
        <v>2</v>
      </c>
      <c r="D4" s="4" t="s">
        <v>3</v>
      </c>
      <c r="E4" s="4" t="s">
        <v>4</v>
      </c>
      <c r="F4" s="4" t="s">
        <v>5</v>
      </c>
      <c r="G4" s="4" t="s">
        <v>6</v>
      </c>
      <c r="H4" s="4" t="s">
        <v>7</v>
      </c>
      <c r="I4" s="4" t="s">
        <v>8</v>
      </c>
      <c r="J4" s="4" t="s">
        <v>9</v>
      </c>
      <c r="K4" s="4" t="s">
        <v>10</v>
      </c>
    </row>
    <row r="5" spans="1:11" x14ac:dyDescent="0.2">
      <c r="A5" s="15" t="s">
        <v>1</v>
      </c>
      <c r="B5" s="15"/>
      <c r="C5" s="3">
        <v>5</v>
      </c>
      <c r="D5" s="3">
        <v>2</v>
      </c>
      <c r="E5" s="3">
        <v>3</v>
      </c>
      <c r="F5" s="3">
        <v>5</v>
      </c>
      <c r="G5" s="3">
        <v>10</v>
      </c>
      <c r="H5" s="3">
        <v>5</v>
      </c>
      <c r="I5" s="3">
        <v>2</v>
      </c>
      <c r="J5" s="3">
        <v>3</v>
      </c>
      <c r="K5" s="4">
        <f>SUM(C5:J5)</f>
        <v>35</v>
      </c>
    </row>
    <row r="6" spans="1:11" x14ac:dyDescent="0.2">
      <c r="A6" s="24" t="s">
        <v>11</v>
      </c>
      <c r="B6" s="25"/>
      <c r="C6" s="6">
        <v>0.14000000000000001</v>
      </c>
      <c r="D6" s="14">
        <f>(D5*K6)/K5</f>
        <v>5.7142857142857141E-2</v>
      </c>
      <c r="E6" s="14">
        <f>(E5*K6)/K5</f>
        <v>8.5714285714285715E-2</v>
      </c>
      <c r="F6" s="14">
        <f>(F5*K6)/K5</f>
        <v>0.14285714285714285</v>
      </c>
      <c r="G6" s="14">
        <f>(G5*K6)/K5</f>
        <v>0.2857142857142857</v>
      </c>
      <c r="H6" s="14">
        <f>(H5*K6)/K5</f>
        <v>0.14285714285714285</v>
      </c>
      <c r="I6" s="14">
        <f>(I5*K6)/K5</f>
        <v>5.7142857142857141E-2</v>
      </c>
      <c r="J6" s="14">
        <f>(J5*K6)/K5</f>
        <v>8.5714285714285715E-2</v>
      </c>
      <c r="K6" s="5">
        <v>1</v>
      </c>
    </row>
    <row r="8" spans="1:11" x14ac:dyDescent="0.2">
      <c r="D8" s="2">
        <f>SUM(C6:J6)</f>
        <v>0.99714285714285722</v>
      </c>
    </row>
    <row r="42" spans="2:12" ht="15.75" thickBot="1" x14ac:dyDescent="0.3"/>
    <row r="43" spans="2:12" ht="15.75" thickBot="1" x14ac:dyDescent="0.3">
      <c r="E43" s="9"/>
    </row>
    <row r="44" spans="2:12" x14ac:dyDescent="0.25">
      <c r="B44" s="26" t="s">
        <v>12</v>
      </c>
      <c r="C44" s="27"/>
    </row>
    <row r="46" spans="2:12" ht="15.75" thickBot="1" x14ac:dyDescent="0.3"/>
    <row r="47" spans="2:12" ht="15.75" thickBot="1" x14ac:dyDescent="0.3">
      <c r="D47" s="22" t="s">
        <v>14</v>
      </c>
      <c r="E47" s="23"/>
      <c r="F47" s="23"/>
      <c r="G47" s="23"/>
      <c r="H47" s="23"/>
      <c r="I47" s="23"/>
      <c r="J47" s="23"/>
      <c r="K47" s="23"/>
      <c r="L47" s="39"/>
    </row>
    <row r="48" spans="2:12" x14ac:dyDescent="0.25">
      <c r="B48" s="10"/>
      <c r="C48" s="12" t="s">
        <v>15</v>
      </c>
      <c r="D48" s="11" t="s">
        <v>16</v>
      </c>
      <c r="E48" s="8" t="s">
        <v>17</v>
      </c>
      <c r="F48" s="8" t="s">
        <v>18</v>
      </c>
      <c r="G48" s="8" t="s">
        <v>19</v>
      </c>
      <c r="H48" s="8" t="s">
        <v>20</v>
      </c>
      <c r="I48" s="8" t="s">
        <v>21</v>
      </c>
      <c r="J48" s="8" t="s">
        <v>22</v>
      </c>
      <c r="K48" s="13" t="s">
        <v>23</v>
      </c>
      <c r="L48" s="1" t="s">
        <v>24</v>
      </c>
    </row>
    <row r="49" spans="1:13" x14ac:dyDescent="0.25">
      <c r="A49" s="7"/>
      <c r="B49" s="7"/>
      <c r="C49" s="1" t="s">
        <v>25</v>
      </c>
      <c r="D49" s="16">
        <v>15</v>
      </c>
      <c r="E49" s="17">
        <v>11</v>
      </c>
      <c r="F49" s="17">
        <v>36</v>
      </c>
      <c r="G49" s="17">
        <v>25</v>
      </c>
      <c r="H49" s="17">
        <v>41</v>
      </c>
      <c r="I49" s="17">
        <v>52</v>
      </c>
      <c r="J49" s="17">
        <v>19</v>
      </c>
      <c r="K49" s="18">
        <v>30</v>
      </c>
      <c r="L49" s="17">
        <f>K49+J49+I49+H49+G49+F49+E49+D49</f>
        <v>229</v>
      </c>
    </row>
    <row r="50" spans="1:13" x14ac:dyDescent="0.25">
      <c r="A50" s="7"/>
      <c r="B50" s="7"/>
      <c r="C50" s="1" t="s">
        <v>27</v>
      </c>
      <c r="D50" s="16">
        <v>20</v>
      </c>
      <c r="E50" s="17">
        <v>54</v>
      </c>
      <c r="F50" s="17">
        <v>12</v>
      </c>
      <c r="G50" s="17">
        <v>52</v>
      </c>
      <c r="H50" s="17">
        <v>25</v>
      </c>
      <c r="I50" s="17">
        <v>85</v>
      </c>
      <c r="J50" s="17">
        <v>17</v>
      </c>
      <c r="K50" s="18">
        <v>22</v>
      </c>
      <c r="L50" s="17">
        <f>SUM(K50+J50+I50+H50+G50+F50+E50+D50)</f>
        <v>287</v>
      </c>
    </row>
    <row r="51" spans="1:13" x14ac:dyDescent="0.25">
      <c r="B51" s="7"/>
      <c r="C51" s="1" t="s">
        <v>26</v>
      </c>
      <c r="D51" s="16">
        <v>62</v>
      </c>
      <c r="E51" s="17">
        <v>8</v>
      </c>
      <c r="F51" s="17">
        <v>45</v>
      </c>
      <c r="G51" s="17">
        <v>14</v>
      </c>
      <c r="H51" s="17">
        <v>32</v>
      </c>
      <c r="I51" s="17">
        <v>10</v>
      </c>
      <c r="J51" s="17">
        <v>14</v>
      </c>
      <c r="K51" s="18">
        <v>40</v>
      </c>
      <c r="L51" s="17">
        <f t="shared" ref="L51" si="0">K51+J51+I51+H51+G51+F51+E51+D51</f>
        <v>225</v>
      </c>
    </row>
    <row r="52" spans="1:13" x14ac:dyDescent="0.25">
      <c r="B52" s="7"/>
      <c r="C52" s="1" t="s">
        <v>28</v>
      </c>
      <c r="D52" s="16">
        <v>40</v>
      </c>
      <c r="E52" s="17">
        <v>25</v>
      </c>
      <c r="F52" s="17">
        <v>69</v>
      </c>
      <c r="G52" s="17">
        <v>41</v>
      </c>
      <c r="H52" s="17">
        <v>31</v>
      </c>
      <c r="I52" s="17">
        <v>90</v>
      </c>
      <c r="J52" s="17">
        <v>13</v>
      </c>
      <c r="K52" s="18">
        <v>55</v>
      </c>
      <c r="L52" s="17">
        <f t="shared" ref="L52" si="1">SUM(K52+J52+I52+H52+G52+F52+E52+D52)</f>
        <v>364</v>
      </c>
    </row>
    <row r="53" spans="1:13" x14ac:dyDescent="0.25">
      <c r="B53" s="7"/>
      <c r="C53" s="1" t="s">
        <v>29</v>
      </c>
      <c r="D53" s="16">
        <v>16</v>
      </c>
      <c r="E53" s="17">
        <v>43</v>
      </c>
      <c r="F53" s="17">
        <v>58</v>
      </c>
      <c r="G53" s="17">
        <v>7</v>
      </c>
      <c r="H53" s="17">
        <v>60</v>
      </c>
      <c r="I53" s="17">
        <v>72</v>
      </c>
      <c r="J53" s="17">
        <v>12</v>
      </c>
      <c r="K53" s="18">
        <v>20</v>
      </c>
      <c r="L53" s="17">
        <f t="shared" ref="L53" si="2">K53+J53+I53+H53+G53+F53+E53+D53</f>
        <v>288</v>
      </c>
    </row>
    <row r="54" spans="1:13" x14ac:dyDescent="0.25">
      <c r="B54" s="7"/>
      <c r="C54" s="1" t="s">
        <v>30</v>
      </c>
      <c r="D54" s="16">
        <v>25</v>
      </c>
      <c r="E54" s="17">
        <v>60</v>
      </c>
      <c r="F54" s="17">
        <v>47</v>
      </c>
      <c r="G54" s="17">
        <v>4</v>
      </c>
      <c r="H54" s="17">
        <v>20</v>
      </c>
      <c r="I54" s="17">
        <v>63</v>
      </c>
      <c r="J54" s="17">
        <v>6</v>
      </c>
      <c r="K54" s="18">
        <v>20</v>
      </c>
      <c r="L54" s="17">
        <f t="shared" ref="L54" si="3">SUM(K54+J54+I54+H54+G54+F54+E54+D54)</f>
        <v>245</v>
      </c>
    </row>
    <row r="55" spans="1:13" x14ac:dyDescent="0.25">
      <c r="A55" s="7"/>
      <c r="B55" s="7"/>
      <c r="C55" s="1" t="s">
        <v>31</v>
      </c>
      <c r="D55" s="16">
        <v>47</v>
      </c>
      <c r="E55" s="17">
        <v>41</v>
      </c>
      <c r="F55" s="17">
        <v>23</v>
      </c>
      <c r="G55" s="17">
        <v>56</v>
      </c>
      <c r="H55" s="17">
        <v>15</v>
      </c>
      <c r="I55" s="17">
        <v>41</v>
      </c>
      <c r="J55" s="17">
        <v>47</v>
      </c>
      <c r="K55" s="18">
        <v>15</v>
      </c>
      <c r="L55" s="17">
        <f t="shared" ref="L55" si="4">K55+J55+I55+H55+G55+F55+E55+D55</f>
        <v>285</v>
      </c>
    </row>
    <row r="56" spans="1:13" x14ac:dyDescent="0.25">
      <c r="A56" s="7"/>
      <c r="B56" s="7"/>
      <c r="C56" s="1" t="s">
        <v>32</v>
      </c>
      <c r="D56" s="17">
        <v>21</v>
      </c>
      <c r="E56" s="17">
        <v>32</v>
      </c>
      <c r="F56" s="17">
        <v>32</v>
      </c>
      <c r="G56" s="17">
        <v>9</v>
      </c>
      <c r="H56" s="17">
        <v>14</v>
      </c>
      <c r="I56" s="17">
        <v>85</v>
      </c>
      <c r="J56" s="17">
        <v>25</v>
      </c>
      <c r="K56" s="17">
        <v>50</v>
      </c>
      <c r="L56" s="17">
        <f t="shared" ref="L56" si="5">SUM(K56+J56+I56+H56+G56+F56+E56+D56)</f>
        <v>268</v>
      </c>
    </row>
    <row r="57" spans="1:13" x14ac:dyDescent="0.25">
      <c r="A57" s="7"/>
      <c r="B57" s="7"/>
      <c r="C57" s="32" t="s">
        <v>33</v>
      </c>
      <c r="D57" s="19">
        <v>34</v>
      </c>
      <c r="E57" s="20">
        <v>32</v>
      </c>
      <c r="F57" s="20">
        <v>68</v>
      </c>
      <c r="G57" s="20">
        <v>45</v>
      </c>
      <c r="H57" s="20">
        <v>12</v>
      </c>
      <c r="I57" s="20">
        <v>12</v>
      </c>
      <c r="J57" s="20">
        <v>74</v>
      </c>
      <c r="K57" s="21">
        <v>50</v>
      </c>
      <c r="L57" s="33">
        <f t="shared" ref="L57" si="6">K57+J57+I57+H57+G57+F57+E57+D57</f>
        <v>327</v>
      </c>
    </row>
    <row r="58" spans="1:13" x14ac:dyDescent="0.25">
      <c r="C58" s="35" t="s">
        <v>37</v>
      </c>
      <c r="D58" s="36">
        <f>D59/L59</f>
        <v>0.11119936457505956</v>
      </c>
      <c r="E58" s="36">
        <f>E59/L59</f>
        <v>0.12152501985702939</v>
      </c>
      <c r="F58" s="36">
        <f>F59/L59</f>
        <v>0.15488482922954727</v>
      </c>
      <c r="G58" s="36">
        <f>G59/L59</f>
        <v>0.10047656870532168</v>
      </c>
      <c r="H58" s="36">
        <f>H59/L59</f>
        <v>9.9285146942017469E-2</v>
      </c>
      <c r="I58" s="36">
        <f>I59/L59</f>
        <v>0.20254169976171565</v>
      </c>
      <c r="J58" s="36">
        <f>J59/L59</f>
        <v>9.0150913423351867E-2</v>
      </c>
      <c r="K58" s="36">
        <f>K59/L59</f>
        <v>0.11993645750595711</v>
      </c>
      <c r="L58" s="37">
        <f>L59/L59</f>
        <v>1</v>
      </c>
      <c r="M58" s="7"/>
    </row>
    <row r="59" spans="1:13" x14ac:dyDescent="0.25">
      <c r="D59" s="1">
        <f>SUM(D49+D50+D51+D52+D53+D54+D55+D56+D57)</f>
        <v>280</v>
      </c>
      <c r="E59" s="1">
        <f>SUM(E49+E50+E51+E52+E53+E54+E55+E56+E57)</f>
        <v>306</v>
      </c>
      <c r="F59" s="1">
        <f>SUM(F49+F50+F51+F52+F53+F54+F55+F56+F57)</f>
        <v>390</v>
      </c>
      <c r="G59" s="1">
        <f>SUM(G49+G50+G51+G52+G53+G54+G55+G56+G57)</f>
        <v>253</v>
      </c>
      <c r="H59" s="1">
        <f>SUM(H49+H50+H51+H52+H53+H54+H55+H56+H57)</f>
        <v>250</v>
      </c>
      <c r="I59" s="1">
        <f>SUM(I49+I50+I51+I52+I53+I54+I55+I56+I57)</f>
        <v>510</v>
      </c>
      <c r="J59" s="1">
        <f>SUM(J49+J50+J51+J52+J53+J54+J55+J56+J57)</f>
        <v>227</v>
      </c>
      <c r="K59" s="1">
        <f>SUM(K49+K50+K51+K52+K53+K54+K55+K56+K57)</f>
        <v>302</v>
      </c>
      <c r="L59" s="38">
        <f>SUM(D59:K59)</f>
        <v>2518</v>
      </c>
    </row>
    <row r="63" spans="1:13" x14ac:dyDescent="0.25">
      <c r="C63" s="30" t="s">
        <v>34</v>
      </c>
      <c r="D63" s="34">
        <f>AVERAGE(J49:J57)</f>
        <v>25.222222222222221</v>
      </c>
    </row>
    <row r="64" spans="1:13" x14ac:dyDescent="0.25">
      <c r="C64" s="31" t="s">
        <v>35</v>
      </c>
      <c r="D64" s="17">
        <f>MAX(D59:K59)</f>
        <v>510</v>
      </c>
      <c r="E64" s="17" t="s">
        <v>21</v>
      </c>
    </row>
    <row r="65" spans="3:5" x14ac:dyDescent="0.25">
      <c r="C65" s="30" t="s">
        <v>36</v>
      </c>
      <c r="D65" s="17">
        <f>MIN(D59:K59)</f>
        <v>227</v>
      </c>
      <c r="E65" s="1" t="s">
        <v>22</v>
      </c>
    </row>
  </sheetData>
  <mergeCells count="4">
    <mergeCell ref="A6:B6"/>
    <mergeCell ref="B44:C44"/>
    <mergeCell ref="B1:C1"/>
    <mergeCell ref="D47:L47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10.710937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10.710937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prado</dc:creator>
  <cp:lastModifiedBy>Secundaria</cp:lastModifiedBy>
  <dcterms:created xsi:type="dcterms:W3CDTF">2022-04-08T19:41:23Z</dcterms:created>
  <dcterms:modified xsi:type="dcterms:W3CDTF">2022-04-29T20:42:50Z</dcterms:modified>
</cp:coreProperties>
</file>