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7" i="1" l="1"/>
  <c r="E15" i="1"/>
  <c r="H9" i="1"/>
  <c r="D23" i="1" s="1"/>
  <c r="H10" i="1"/>
  <c r="D24" i="1" s="1"/>
  <c r="H6" i="1"/>
  <c r="D20" i="1" s="1"/>
  <c r="H8" i="1"/>
  <c r="D22" i="1" s="1"/>
  <c r="H7" i="1"/>
  <c r="D21" i="1" s="1"/>
  <c r="E12" i="1" l="1"/>
  <c r="H11" i="1"/>
  <c r="E13" i="1"/>
</calcChain>
</file>

<file path=xl/sharedStrings.xml><?xml version="1.0" encoding="utf-8"?>
<sst xmlns="http://schemas.openxmlformats.org/spreadsheetml/2006/main" count="23" uniqueCount="18">
  <si>
    <t>cantidad de maquinas</t>
  </si>
  <si>
    <t>tipos de maq.</t>
  </si>
  <si>
    <t>mantenimiento</t>
  </si>
  <si>
    <t>costo de reparacion</t>
  </si>
  <si>
    <t>cantidad</t>
  </si>
  <si>
    <t>total de gastos</t>
  </si>
  <si>
    <t>Maquinas del proyecto</t>
  </si>
  <si>
    <t>perforadora</t>
  </si>
  <si>
    <t>camiones</t>
  </si>
  <si>
    <t>excabadora</t>
  </si>
  <si>
    <t xml:space="preserve"> palas cargadoras</t>
  </si>
  <si>
    <t>cintas transportadoras</t>
  </si>
  <si>
    <t>costos de respuestos</t>
  </si>
  <si>
    <t>reparacion mas costosa</t>
  </si>
  <si>
    <t>reapracion menos costosa</t>
  </si>
  <si>
    <t>cantidad de equipos de maquinas</t>
  </si>
  <si>
    <t>presupuesto</t>
  </si>
  <si>
    <t>% de reparacion de c/ maquinas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</si>
</sst>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8" xfId="0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5" borderId="1" xfId="0" applyFill="1" applyBorder="1"/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/>
    <xf numFmtId="166" fontId="0" fillId="0" borderId="12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12" xfId="1" applyNumberFormat="1" applyFont="1" applyBorder="1"/>
    <xf numFmtId="166" fontId="0" fillId="0" borderId="1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13" xfId="1" applyNumberFormat="1" applyFont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2" xfId="1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0" borderId="0" xfId="0" applyNumberFormat="1"/>
    <xf numFmtId="0" fontId="5" fillId="10" borderId="5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9" fontId="0" fillId="0" borderId="0" xfId="2" applyFont="1"/>
    <xf numFmtId="9" fontId="0" fillId="0" borderId="12" xfId="2" applyNumberFormat="1" applyFont="1" applyBorder="1" applyAlignment="1">
      <alignment horizontal="center" vertical="center"/>
    </xf>
    <xf numFmtId="9" fontId="0" fillId="0" borderId="13" xfId="2" applyNumberFormat="1" applyFon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66" fontId="4" fillId="0" borderId="12" xfId="1" applyNumberFormat="1" applyFont="1" applyBorder="1" applyAlignment="1">
      <alignment horizontal="center" vertical="center"/>
    </xf>
    <xf numFmtId="166" fontId="4" fillId="0" borderId="14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0" fillId="0" borderId="13" xfId="0" applyNumberFormat="1" applyBorder="1"/>
    <xf numFmtId="0" fontId="0" fillId="0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total de m</a:t>
            </a:r>
            <a:r>
              <a:rPr lang="en-US"/>
              <a:t>aquinas que</a:t>
            </a:r>
            <a:r>
              <a:rPr lang="en-US" baseline="0"/>
              <a:t> hay en el</a:t>
            </a:r>
            <a:r>
              <a:rPr lang="en-US"/>
              <a:t> proyecto</a:t>
            </a:r>
          </a:p>
        </c:rich>
      </c:tx>
      <c:layout>
        <c:manualLayout>
          <c:xMode val="edge"/>
          <c:yMode val="edge"/>
          <c:x val="0.24552713801721307"/>
          <c:y val="1.846128127833470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Maquinas del proyecto</c:v>
                </c:pt>
              </c:strCache>
            </c:strRef>
          </c:tx>
          <c:invertIfNegative val="0"/>
          <c:cat>
            <c:strRef>
              <c:f>Hoja1!$C$6:$C$10</c:f>
              <c:strCache>
                <c:ptCount val="5"/>
                <c:pt idx="0">
                  <c:v> palas cargadoras</c:v>
                </c:pt>
                <c:pt idx="1">
                  <c:v>excabadora</c:v>
                </c:pt>
                <c:pt idx="2">
                  <c:v>cintas transportadoras</c:v>
                </c:pt>
                <c:pt idx="3">
                  <c:v>perforadora</c:v>
                </c:pt>
                <c:pt idx="4">
                  <c:v>camiones</c:v>
                </c:pt>
              </c:strCache>
            </c:strRef>
          </c:cat>
          <c:val>
            <c:numRef>
              <c:f>Hoja1!$D$6:$D$10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53246976"/>
        <c:axId val="60949248"/>
        <c:axId val="0"/>
      </c:bar3DChart>
      <c:catAx>
        <c:axId val="5324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60949248"/>
        <c:crosses val="autoZero"/>
        <c:auto val="1"/>
        <c:lblAlgn val="ctr"/>
        <c:lblOffset val="100"/>
        <c:noMultiLvlLbl val="0"/>
      </c:catAx>
      <c:valAx>
        <c:axId val="6094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24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de gastos de reparacion de las maquinas</a:t>
            </a:r>
          </a:p>
        </c:rich>
      </c:tx>
      <c:layout/>
      <c:overlay val="0"/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Hoja1!$H$5</c:f>
              <c:strCache>
                <c:ptCount val="1"/>
                <c:pt idx="0">
                  <c:v>total de gastos</c:v>
                </c:pt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Hoja1!$C$6:$C$10</c:f>
              <c:strCache>
                <c:ptCount val="5"/>
                <c:pt idx="0">
                  <c:v> palas cargadoras</c:v>
                </c:pt>
                <c:pt idx="1">
                  <c:v>excabadora</c:v>
                </c:pt>
                <c:pt idx="2">
                  <c:v>cintas transportadoras</c:v>
                </c:pt>
                <c:pt idx="3">
                  <c:v>perforadora</c:v>
                </c:pt>
                <c:pt idx="4">
                  <c:v>camiones</c:v>
                </c:pt>
              </c:strCache>
            </c:strRef>
          </c:cat>
          <c:val>
            <c:numRef>
              <c:f>Hoja1!$H$6:$H$10</c:f>
              <c:numCache>
                <c:formatCode>_ "$"\ * #,##0_ ;_ "$"\ * \-#,##0_ ;_ "$"\ * "-"??_ ;_ @_ </c:formatCode>
                <c:ptCount val="5"/>
                <c:pt idx="0">
                  <c:v>37000</c:v>
                </c:pt>
                <c:pt idx="1">
                  <c:v>55000</c:v>
                </c:pt>
                <c:pt idx="2">
                  <c:v>35300</c:v>
                </c:pt>
                <c:pt idx="3">
                  <c:v>197730</c:v>
                </c:pt>
                <c:pt idx="4">
                  <c:v>73000</c:v>
                </c:pt>
              </c:numCache>
            </c:numRef>
          </c:val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/>
      </c:of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12</xdr:row>
      <xdr:rowOff>98820</xdr:rowOff>
    </xdr:from>
    <xdr:to>
      <xdr:col>9</xdr:col>
      <xdr:colOff>631032</xdr:colOff>
      <xdr:row>26</xdr:row>
      <xdr:rowOff>20239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312964</xdr:colOff>
      <xdr:row>25</xdr:row>
      <xdr:rowOff>36739</xdr:rowOff>
    </xdr:from>
    <xdr:to>
      <xdr:col>5</xdr:col>
      <xdr:colOff>204107</xdr:colOff>
      <xdr:row>39</xdr:row>
      <xdr:rowOff>112939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4"/>
  <sheetViews>
    <sheetView tabSelected="1" topLeftCell="A7" zoomScale="70" zoomScaleNormal="70" workbookViewId="0">
      <selection activeCell="N25" sqref="N25"/>
    </sheetView>
  </sheetViews>
  <sheetFormatPr baseColWidth="10" defaultRowHeight="15" x14ac:dyDescent="0.25"/>
  <cols>
    <col min="3" max="3" width="20.7109375" customWidth="1"/>
    <col min="5" max="5" width="15.140625" customWidth="1"/>
    <col min="6" max="6" width="18.140625" customWidth="1"/>
    <col min="7" max="7" width="19" customWidth="1"/>
    <col min="8" max="8" width="14.28515625" customWidth="1"/>
    <col min="9" max="9" width="13.42578125" customWidth="1"/>
  </cols>
  <sheetData>
    <row r="1" spans="3:9" x14ac:dyDescent="0.25">
      <c r="E1" s="36"/>
    </row>
    <row r="2" spans="3:9" ht="15.75" thickBot="1" x14ac:dyDescent="0.3"/>
    <row r="3" spans="3:9" ht="15" customHeight="1" x14ac:dyDescent="0.25">
      <c r="C3" s="30" t="s">
        <v>6</v>
      </c>
      <c r="D3" s="31"/>
      <c r="E3" s="31"/>
      <c r="F3" s="31"/>
      <c r="G3" s="31"/>
      <c r="H3" s="31"/>
      <c r="I3" s="32"/>
    </row>
    <row r="4" spans="3:9" ht="15.75" customHeight="1" thickBot="1" x14ac:dyDescent="0.3">
      <c r="C4" s="33"/>
      <c r="D4" s="34"/>
      <c r="E4" s="34"/>
      <c r="F4" s="34"/>
      <c r="G4" s="34"/>
      <c r="H4" s="34"/>
      <c r="I4" s="35"/>
    </row>
    <row r="5" spans="3:9" ht="15.75" thickBot="1" x14ac:dyDescent="0.3">
      <c r="C5" s="3" t="s">
        <v>1</v>
      </c>
      <c r="D5" s="5" t="s">
        <v>4</v>
      </c>
      <c r="E5" s="4" t="s">
        <v>2</v>
      </c>
      <c r="F5" s="5" t="s">
        <v>3</v>
      </c>
      <c r="G5" s="2" t="s">
        <v>12</v>
      </c>
      <c r="H5" s="5" t="s">
        <v>5</v>
      </c>
      <c r="I5" s="13" t="s">
        <v>16</v>
      </c>
    </row>
    <row r="6" spans="3:9" ht="15.75" thickBot="1" x14ac:dyDescent="0.3">
      <c r="C6" s="55" t="s">
        <v>10</v>
      </c>
      <c r="D6" s="6">
        <v>3</v>
      </c>
      <c r="E6" s="58">
        <v>2</v>
      </c>
      <c r="F6" s="14">
        <v>15000</v>
      </c>
      <c r="G6" s="15">
        <v>7000</v>
      </c>
      <c r="H6" s="16">
        <f>(E6*F6)+(G6)</f>
        <v>37000</v>
      </c>
      <c r="I6" s="50">
        <v>400000</v>
      </c>
    </row>
    <row r="7" spans="3:9" ht="15.75" thickBot="1" x14ac:dyDescent="0.3">
      <c r="C7" s="7" t="s">
        <v>9</v>
      </c>
      <c r="D7" s="7">
        <v>3</v>
      </c>
      <c r="E7" s="11">
        <v>2</v>
      </c>
      <c r="F7" s="17">
        <v>23000</v>
      </c>
      <c r="G7" s="18">
        <v>9000</v>
      </c>
      <c r="H7" s="16">
        <f>(E7*F7)+(G7)</f>
        <v>55000</v>
      </c>
      <c r="I7" s="51"/>
    </row>
    <row r="8" spans="3:9" ht="15.75" thickBot="1" x14ac:dyDescent="0.3">
      <c r="C8" s="57" t="s">
        <v>11</v>
      </c>
      <c r="D8" s="8">
        <v>4</v>
      </c>
      <c r="E8" s="12">
        <v>1</v>
      </c>
      <c r="F8" s="19">
        <v>25300</v>
      </c>
      <c r="G8" s="18">
        <v>10000</v>
      </c>
      <c r="H8" s="16">
        <f>(E8*F8)+(G8)</f>
        <v>35300</v>
      </c>
      <c r="I8" s="51"/>
    </row>
    <row r="9" spans="3:9" ht="15.75" thickBot="1" x14ac:dyDescent="0.3">
      <c r="C9" s="56" t="s">
        <v>7</v>
      </c>
      <c r="D9" s="6">
        <v>5</v>
      </c>
      <c r="E9" s="59">
        <v>5</v>
      </c>
      <c r="F9" s="21">
        <v>36546</v>
      </c>
      <c r="G9" s="17">
        <v>15000</v>
      </c>
      <c r="H9" s="16">
        <f>(E9*F9)+(G9)</f>
        <v>197730</v>
      </c>
      <c r="I9" s="51"/>
    </row>
    <row r="10" spans="3:9" ht="15.75" thickBot="1" x14ac:dyDescent="0.3">
      <c r="C10" s="7" t="s">
        <v>8</v>
      </c>
      <c r="D10" s="7">
        <v>7</v>
      </c>
      <c r="E10" s="11">
        <v>2</v>
      </c>
      <c r="F10" s="17">
        <v>30000</v>
      </c>
      <c r="G10" s="52">
        <v>13000</v>
      </c>
      <c r="H10" s="20">
        <f>(E10*F10)+(G10)</f>
        <v>73000</v>
      </c>
      <c r="I10" s="53"/>
    </row>
    <row r="11" spans="3:9" ht="15.75" thickBot="1" x14ac:dyDescent="0.3">
      <c r="H11" s="54">
        <f>SUM(H6:H10)</f>
        <v>398030</v>
      </c>
    </row>
    <row r="12" spans="3:9" ht="15.75" thickBot="1" x14ac:dyDescent="0.3">
      <c r="C12" s="22" t="s">
        <v>13</v>
      </c>
      <c r="D12" s="23"/>
      <c r="E12" s="27">
        <f>MAX(H6:H10)</f>
        <v>197730</v>
      </c>
    </row>
    <row r="13" spans="3:9" ht="15.75" thickBot="1" x14ac:dyDescent="0.3">
      <c r="C13" s="24" t="s">
        <v>14</v>
      </c>
      <c r="D13" s="25"/>
      <c r="E13" s="28">
        <f>MIN(H6:H10)</f>
        <v>35300</v>
      </c>
      <c r="F13" s="1"/>
    </row>
    <row r="14" spans="3:9" ht="15.75" thickBot="1" x14ac:dyDescent="0.3">
      <c r="C14" s="26"/>
      <c r="D14" s="26"/>
      <c r="E14" s="26"/>
    </row>
    <row r="15" spans="3:9" ht="15.75" thickBot="1" x14ac:dyDescent="0.3">
      <c r="C15" s="48" t="s">
        <v>0</v>
      </c>
      <c r="D15" s="49"/>
      <c r="E15" s="47">
        <f>SUM(D6:D10)</f>
        <v>22</v>
      </c>
      <c r="H15" s="29"/>
    </row>
    <row r="16" spans="3:9" ht="16.5" thickBot="1" x14ac:dyDescent="0.3">
      <c r="C16" s="26"/>
      <c r="D16" s="26"/>
      <c r="E16" s="26"/>
      <c r="G16" s="37"/>
    </row>
    <row r="17" spans="3:9" ht="15.75" thickBot="1" x14ac:dyDescent="0.3">
      <c r="C17" s="44" t="s">
        <v>15</v>
      </c>
      <c r="D17" s="45"/>
      <c r="E17" s="46">
        <f>COUNT(D6:D10)</f>
        <v>5</v>
      </c>
      <c r="I17" s="38"/>
    </row>
    <row r="18" spans="3:9" ht="15.75" thickBot="1" x14ac:dyDescent="0.3"/>
    <row r="19" spans="3:9" ht="15.75" thickBot="1" x14ac:dyDescent="0.3">
      <c r="C19" s="42" t="s">
        <v>17</v>
      </c>
      <c r="D19" s="43"/>
    </row>
    <row r="20" spans="3:9" ht="15.75" thickBot="1" x14ac:dyDescent="0.3">
      <c r="C20" s="6" t="s">
        <v>9</v>
      </c>
      <c r="D20" s="39">
        <f>H6*100%/$I$6</f>
        <v>9.2499999999999999E-2</v>
      </c>
    </row>
    <row r="21" spans="3:9" ht="15.75" thickBot="1" x14ac:dyDescent="0.3">
      <c r="C21" s="7" t="s">
        <v>7</v>
      </c>
      <c r="D21" s="39">
        <f>H7*100%/$I$6</f>
        <v>0.13750000000000001</v>
      </c>
    </row>
    <row r="22" spans="3:9" ht="15.75" thickBot="1" x14ac:dyDescent="0.3">
      <c r="C22" s="8" t="s">
        <v>8</v>
      </c>
      <c r="D22" s="41">
        <f>H8*100%/$I$6</f>
        <v>8.8249999999999995E-2</v>
      </c>
    </row>
    <row r="23" spans="3:9" ht="15.75" thickBot="1" x14ac:dyDescent="0.3">
      <c r="C23" s="9" t="s">
        <v>10</v>
      </c>
      <c r="D23" s="40">
        <f>H9*100%/$I$6</f>
        <v>0.49432500000000001</v>
      </c>
    </row>
    <row r="24" spans="3:9" ht="15.75" thickBot="1" x14ac:dyDescent="0.3">
      <c r="C24" s="10" t="s">
        <v>11</v>
      </c>
      <c r="D24" s="40">
        <f t="shared" ref="D21:D24" si="0">H10*100%/$I$6</f>
        <v>0.1825</v>
      </c>
    </row>
  </sheetData>
  <sortState ref="C6:H10">
    <sortCondition ref="D6:D10"/>
    <sortCondition ref="F6:F10"/>
    <sortCondition ref="C6:C10"/>
  </sortState>
  <mergeCells count="7">
    <mergeCell ref="C13:D13"/>
    <mergeCell ref="C15:D15"/>
    <mergeCell ref="C17:D17"/>
    <mergeCell ref="I6:I10"/>
    <mergeCell ref="C19:D19"/>
    <mergeCell ref="C3:I4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primaria</dc:creator>
  <cp:lastModifiedBy>primaria</cp:lastModifiedBy>
  <dcterms:created xsi:type="dcterms:W3CDTF">2022-05-06T19:16:24Z</dcterms:created>
  <dcterms:modified xsi:type="dcterms:W3CDTF">2022-05-06T20:14:27Z</dcterms:modified>
</cp:coreProperties>
</file>