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8115" windowHeight="442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G17" i="1" l="1"/>
  <c r="J17" i="1"/>
  <c r="E17" i="1"/>
  <c r="E16" i="1"/>
  <c r="K10" i="1"/>
  <c r="K15" i="1"/>
  <c r="K13" i="1"/>
  <c r="K8" i="1"/>
  <c r="K14" i="1"/>
  <c r="K7" i="1"/>
  <c r="K9" i="1"/>
  <c r="K12" i="1"/>
  <c r="K11" i="1"/>
  <c r="J10" i="1"/>
  <c r="J12" i="1" l="1"/>
  <c r="J7" i="1"/>
  <c r="J8" i="1"/>
  <c r="J15" i="1"/>
  <c r="J16" i="1"/>
  <c r="J11" i="1"/>
  <c r="J9" i="1"/>
  <c r="J14" i="1"/>
  <c r="J13" i="1"/>
</calcChain>
</file>

<file path=xl/sharedStrings.xml><?xml version="1.0" encoding="utf-8"?>
<sst xmlns="http://schemas.openxmlformats.org/spreadsheetml/2006/main" count="31" uniqueCount="27">
  <si>
    <t>Gime y Nicole</t>
  </si>
  <si>
    <t>¡VELADERO!</t>
  </si>
  <si>
    <t>PRIMER QUINCENA</t>
  </si>
  <si>
    <t>CARGO</t>
  </si>
  <si>
    <t>ÁREA</t>
  </si>
  <si>
    <t>SUELDO BASICO</t>
  </si>
  <si>
    <t>HS EXTRAS CUMPLIDAS</t>
  </si>
  <si>
    <t>Metalurgico</t>
  </si>
  <si>
    <t>Tec. Minero</t>
  </si>
  <si>
    <t>Geologo</t>
  </si>
  <si>
    <t>Tec. HyS</t>
  </si>
  <si>
    <t>Geofisico</t>
  </si>
  <si>
    <t>ingeniero</t>
  </si>
  <si>
    <t>jefe de turno</t>
  </si>
  <si>
    <t>jefe de voladura</t>
  </si>
  <si>
    <t>mecanico</t>
  </si>
  <si>
    <t>planta d trata.</t>
  </si>
  <si>
    <t>voladura</t>
  </si>
  <si>
    <t>oficina</t>
  </si>
  <si>
    <t>taller</t>
  </si>
  <si>
    <t>toda la planta</t>
  </si>
  <si>
    <t>$ X HORAS EXTRAS</t>
  </si>
  <si>
    <t>CANT. DE PERSONAL</t>
  </si>
  <si>
    <t>% PORCENTAJE</t>
  </si>
  <si>
    <t>SUELDO TOTAL</t>
  </si>
  <si>
    <t>TOTAL</t>
  </si>
  <si>
    <t>MAXIMO Y MINIMO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</si>
</sst>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[$$-2C0A]\ * #,##0.00_ ;_ [$$-2C0A]\ * \-#,##0.00_ ;_ [$$-2C0A]\ * &quot;-&quot;??_ ;_ @_ "/>
    <numFmt numFmtId="166" formatCode="[$$-2C0A]\ #,##0.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2" borderId="0" xfId="0" applyFont="1" applyFill="1" applyAlignment="1">
      <alignment horizontal="center"/>
    </xf>
    <xf numFmtId="0" fontId="0" fillId="0" borderId="0" xfId="0" applyAlignment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6" fontId="0" fillId="0" borderId="1" xfId="0" applyNumberFormat="1" applyBorder="1"/>
    <xf numFmtId="9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0" fontId="0" fillId="5" borderId="1" xfId="0" applyFill="1" applyBorder="1"/>
    <xf numFmtId="9" fontId="0" fillId="6" borderId="1" xfId="1" applyNumberFormat="1" applyFont="1" applyFill="1" applyBorder="1" applyAlignment="1">
      <alignment horizontal="center" vertical="center"/>
    </xf>
    <xf numFmtId="164" fontId="0" fillId="3" borderId="1" xfId="0" applyNumberFormat="1" applyFill="1" applyBorder="1"/>
    <xf numFmtId="0" fontId="0" fillId="7" borderId="1" xfId="0" applyFill="1" applyBorder="1"/>
    <xf numFmtId="0" fontId="0" fillId="6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B5CD8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Hoja1!$J$6</c:f>
              <c:strCache>
                <c:ptCount val="1"/>
                <c:pt idx="0">
                  <c:v>% PORCENTAJE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Hoja1!$D$7:$D$15</c:f>
              <c:strCache>
                <c:ptCount val="9"/>
                <c:pt idx="0">
                  <c:v>jefe de turno</c:v>
                </c:pt>
                <c:pt idx="1">
                  <c:v>Geofisico</c:v>
                </c:pt>
                <c:pt idx="2">
                  <c:v>jefe de voladura</c:v>
                </c:pt>
                <c:pt idx="3">
                  <c:v>Geologo</c:v>
                </c:pt>
                <c:pt idx="4">
                  <c:v>Metalurgico</c:v>
                </c:pt>
                <c:pt idx="5">
                  <c:v>mecanico</c:v>
                </c:pt>
                <c:pt idx="6">
                  <c:v>Tec. Minero</c:v>
                </c:pt>
                <c:pt idx="7">
                  <c:v>ingeniero</c:v>
                </c:pt>
                <c:pt idx="8">
                  <c:v>Tec. HyS</c:v>
                </c:pt>
              </c:strCache>
            </c:strRef>
          </c:cat>
          <c:val>
            <c:numRef>
              <c:f>Hoja1!$J$7:$J$15</c:f>
              <c:numCache>
                <c:formatCode>0%</c:formatCode>
                <c:ptCount val="9"/>
                <c:pt idx="0">
                  <c:v>2.8776978417266189E-2</c:v>
                </c:pt>
                <c:pt idx="1">
                  <c:v>3.5971223021582732E-2</c:v>
                </c:pt>
                <c:pt idx="2">
                  <c:v>5.7553956834532377E-2</c:v>
                </c:pt>
                <c:pt idx="3">
                  <c:v>7.1942446043165464E-2</c:v>
                </c:pt>
                <c:pt idx="4">
                  <c:v>0.1079136690647482</c:v>
                </c:pt>
                <c:pt idx="5">
                  <c:v>0.14388489208633093</c:v>
                </c:pt>
                <c:pt idx="6">
                  <c:v>0.15827338129496402</c:v>
                </c:pt>
                <c:pt idx="7">
                  <c:v>0.17985611510791366</c:v>
                </c:pt>
                <c:pt idx="8">
                  <c:v>0.21582733812949639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accent4">
        <a:lumMod val="40000"/>
        <a:lumOff val="60000"/>
      </a:schemeClr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title>
      <c:layout/>
      <c:overlay val="0"/>
      <c:txPr>
        <a:bodyPr/>
        <a:lstStyle/>
        <a:p>
          <a:pPr>
            <a:defRPr>
              <a:solidFill>
                <a:schemeClr val="bg1"/>
              </a:solidFill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Hoja1!$K$6</c:f>
              <c:strCache>
                <c:ptCount val="1"/>
                <c:pt idx="0">
                  <c:v>SUELDO TOTAL</c:v>
                </c:pt>
              </c:strCache>
            </c:strRef>
          </c:tx>
          <c:invertIfNegative val="0"/>
          <c:cat>
            <c:strRef>
              <c:f>Hoja1!$D$7:$D$15</c:f>
              <c:strCache>
                <c:ptCount val="9"/>
                <c:pt idx="0">
                  <c:v>jefe de turno</c:v>
                </c:pt>
                <c:pt idx="1">
                  <c:v>Geofisico</c:v>
                </c:pt>
                <c:pt idx="2">
                  <c:v>jefe de voladura</c:v>
                </c:pt>
                <c:pt idx="3">
                  <c:v>Geologo</c:v>
                </c:pt>
                <c:pt idx="4">
                  <c:v>Metalurgico</c:v>
                </c:pt>
                <c:pt idx="5">
                  <c:v>mecanico</c:v>
                </c:pt>
                <c:pt idx="6">
                  <c:v>Tec. Minero</c:v>
                </c:pt>
                <c:pt idx="7">
                  <c:v>ingeniero</c:v>
                </c:pt>
                <c:pt idx="8">
                  <c:v>Tec. HyS</c:v>
                </c:pt>
              </c:strCache>
            </c:strRef>
          </c:cat>
          <c:val>
            <c:numRef>
              <c:f>Hoja1!$K$7:$K$15</c:f>
              <c:numCache>
                <c:formatCode>_ [$$-2C0A]\ * #,##0.00_ ;_ [$$-2C0A]\ * \-#,##0.00_ ;_ [$$-2C0A]\ * "-"??_ ;_ @_ </c:formatCode>
                <c:ptCount val="9"/>
                <c:pt idx="0">
                  <c:v>52000</c:v>
                </c:pt>
                <c:pt idx="1">
                  <c:v>178000</c:v>
                </c:pt>
                <c:pt idx="2">
                  <c:v>100000</c:v>
                </c:pt>
                <c:pt idx="3">
                  <c:v>180000</c:v>
                </c:pt>
                <c:pt idx="4">
                  <c:v>100000</c:v>
                </c:pt>
                <c:pt idx="5">
                  <c:v>81000</c:v>
                </c:pt>
                <c:pt idx="6">
                  <c:v>72000</c:v>
                </c:pt>
                <c:pt idx="7">
                  <c:v>88000</c:v>
                </c:pt>
                <c:pt idx="8">
                  <c:v>66000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980032"/>
        <c:axId val="147305216"/>
      </c:barChart>
      <c:catAx>
        <c:axId val="14398003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147305216"/>
        <c:auto val="1"/>
        <c:lblAlgn val="ctr"/>
        <c:lblOffset val="100"/>
        <c:noMultiLvlLbl val="0"/>
      </c:catAx>
      <c:valAx>
        <c:axId val="147305216"/>
        <c:scaling>
          <c:orientation val="minMax"/>
        </c:scaling>
        <c:delete val="0"/>
        <c:axPos val="l"/>
        <c:majorGridlines/>
        <c:numFmt formatCode="_ [$$-2C0A]\ * #,##0.00_ ;_ [$$-2C0A]\ * \-#,##0.00_ ;_ [$$-2C0A]\ * &quot;-&quot;??_ ;_ @_ 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143980032"/>
        <c:crossBetween val="between"/>
      </c:valAx>
    </c:plotArea>
    <c:plotVisOnly val="1"/>
    <c:dispBlanksAs val="gap"/>
    <c:showDLblsOverMax val="0"/>
  </c:chart>
  <c:spPr>
    <a:solidFill>
      <a:srgbClr val="B5CD85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18</xdr:row>
      <xdr:rowOff>23812</xdr:rowOff>
    </xdr:from>
    <xdr:to>
      <xdr:col>6</xdr:col>
      <xdr:colOff>685800</xdr:colOff>
      <xdr:row>32</xdr:row>
      <xdr:rowOff>100012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352425</xdr:colOff>
      <xdr:row>18</xdr:row>
      <xdr:rowOff>14287</xdr:rowOff>
    </xdr:from>
    <xdr:to>
      <xdr:col>11</xdr:col>
      <xdr:colOff>9525</xdr:colOff>
      <xdr:row>32</xdr:row>
      <xdr:rowOff>90487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N17"/>
  <sheetViews>
    <sheetView tabSelected="1" topLeftCell="B1" workbookViewId="0">
      <selection activeCell="L9" sqref="L9"/>
    </sheetView>
  </sheetViews>
  <sheetFormatPr baseColWidth="10" defaultRowHeight="15" x14ac:dyDescent="0.25"/>
  <cols>
    <col min="3" max="3" width="11.140625" customWidth="1"/>
    <col min="4" max="4" width="21.42578125" customWidth="1"/>
    <col min="5" max="5" width="20.5703125" customWidth="1"/>
    <col min="6" max="6" width="16.42578125" customWidth="1"/>
    <col min="7" max="7" width="17.7109375" customWidth="1"/>
    <col min="8" max="8" width="19" customWidth="1"/>
    <col min="9" max="9" width="22.85546875" customWidth="1"/>
    <col min="10" max="10" width="15.42578125" customWidth="1"/>
    <col min="11" max="11" width="16.42578125" customWidth="1"/>
  </cols>
  <sheetData>
    <row r="2" spans="3:14" x14ac:dyDescent="0.25">
      <c r="D2" s="1" t="s">
        <v>0</v>
      </c>
      <c r="E2" s="1"/>
      <c r="F2" s="1"/>
      <c r="G2" s="1"/>
      <c r="H2" s="1"/>
      <c r="I2" s="1"/>
      <c r="J2" s="1"/>
      <c r="K2" s="1"/>
    </row>
    <row r="3" spans="3:14" ht="15.75" thickBot="1" x14ac:dyDescent="0.3"/>
    <row r="4" spans="3:14" ht="15.75" thickBot="1" x14ac:dyDescent="0.3">
      <c r="C4" s="2"/>
      <c r="D4" s="19" t="s">
        <v>1</v>
      </c>
      <c r="E4" s="20"/>
      <c r="F4" s="20"/>
      <c r="G4" s="20"/>
      <c r="H4" s="20"/>
      <c r="I4" s="20"/>
      <c r="J4" s="20"/>
      <c r="K4" s="21"/>
      <c r="L4" s="2"/>
      <c r="M4" s="2"/>
      <c r="N4" s="2"/>
    </row>
    <row r="5" spans="3:14" ht="15.75" thickBot="1" x14ac:dyDescent="0.3">
      <c r="C5" s="2"/>
      <c r="D5" s="16" t="s">
        <v>2</v>
      </c>
      <c r="E5" s="17"/>
      <c r="F5" s="17"/>
      <c r="G5" s="17"/>
      <c r="H5" s="17"/>
      <c r="I5" s="17"/>
      <c r="J5" s="17"/>
      <c r="K5" s="18"/>
      <c r="L5" s="2"/>
      <c r="M5" s="2"/>
      <c r="N5" s="2"/>
    </row>
    <row r="6" spans="3:14" x14ac:dyDescent="0.25">
      <c r="D6" s="15" t="s">
        <v>3</v>
      </c>
      <c r="E6" s="15" t="s">
        <v>22</v>
      </c>
      <c r="F6" s="15" t="s">
        <v>4</v>
      </c>
      <c r="G6" s="15" t="s">
        <v>5</v>
      </c>
      <c r="H6" s="15" t="s">
        <v>21</v>
      </c>
      <c r="I6" s="15" t="s">
        <v>6</v>
      </c>
      <c r="J6" s="15" t="s">
        <v>23</v>
      </c>
      <c r="K6" s="15" t="s">
        <v>24</v>
      </c>
    </row>
    <row r="7" spans="3:14" x14ac:dyDescent="0.25">
      <c r="D7" s="10" t="s">
        <v>13</v>
      </c>
      <c r="E7" s="4">
        <v>4</v>
      </c>
      <c r="F7" s="5" t="s">
        <v>20</v>
      </c>
      <c r="G7" s="6">
        <v>50000</v>
      </c>
      <c r="H7" s="7">
        <v>2000</v>
      </c>
      <c r="I7" s="4">
        <v>1</v>
      </c>
      <c r="J7" s="8">
        <f>E7*100%/$E$16</f>
        <v>2.8776978417266189E-2</v>
      </c>
      <c r="K7" s="9">
        <f>(H7*I7)+G7</f>
        <v>52000</v>
      </c>
    </row>
    <row r="8" spans="3:14" x14ac:dyDescent="0.25">
      <c r="D8" s="10" t="s">
        <v>11</v>
      </c>
      <c r="E8" s="4">
        <v>5</v>
      </c>
      <c r="F8" s="5" t="s">
        <v>18</v>
      </c>
      <c r="G8" s="6">
        <v>150000</v>
      </c>
      <c r="H8" s="7">
        <v>7000</v>
      </c>
      <c r="I8" s="4">
        <v>4</v>
      </c>
      <c r="J8" s="8">
        <f>E8*100%/$E$16</f>
        <v>3.5971223021582732E-2</v>
      </c>
      <c r="K8" s="9">
        <f>(H8*I8)+G8</f>
        <v>178000</v>
      </c>
    </row>
    <row r="9" spans="3:14" x14ac:dyDescent="0.25">
      <c r="D9" s="10" t="s">
        <v>14</v>
      </c>
      <c r="E9" s="4">
        <v>8</v>
      </c>
      <c r="F9" s="5" t="s">
        <v>17</v>
      </c>
      <c r="G9" s="6">
        <v>80000</v>
      </c>
      <c r="H9" s="7">
        <v>4000</v>
      </c>
      <c r="I9" s="4">
        <v>5</v>
      </c>
      <c r="J9" s="8">
        <f>E9*100%/$E$16</f>
        <v>5.7553956834532377E-2</v>
      </c>
      <c r="K9" s="9">
        <f>(H9*I9)+G9</f>
        <v>100000</v>
      </c>
    </row>
    <row r="10" spans="3:14" x14ac:dyDescent="0.25">
      <c r="D10" s="10" t="s">
        <v>9</v>
      </c>
      <c r="E10" s="4">
        <v>10</v>
      </c>
      <c r="F10" s="5" t="s">
        <v>18</v>
      </c>
      <c r="G10" s="6">
        <v>150000</v>
      </c>
      <c r="H10" s="7">
        <v>6000</v>
      </c>
      <c r="I10" s="4">
        <v>5</v>
      </c>
      <c r="J10" s="8">
        <f>E10*100%/$E$16</f>
        <v>7.1942446043165464E-2</v>
      </c>
      <c r="K10" s="9">
        <f>(H10*I10)+G10</f>
        <v>180000</v>
      </c>
    </row>
    <row r="11" spans="3:14" x14ac:dyDescent="0.25">
      <c r="D11" s="10" t="s">
        <v>7</v>
      </c>
      <c r="E11" s="4">
        <v>15</v>
      </c>
      <c r="F11" s="5" t="s">
        <v>16</v>
      </c>
      <c r="G11" s="6">
        <v>90000</v>
      </c>
      <c r="H11" s="7">
        <v>5000</v>
      </c>
      <c r="I11" s="4">
        <v>2</v>
      </c>
      <c r="J11" s="8">
        <f>E11*100%/$E$16</f>
        <v>0.1079136690647482</v>
      </c>
      <c r="K11" s="9">
        <f>(H11*I11)+G11</f>
        <v>100000</v>
      </c>
    </row>
    <row r="12" spans="3:14" x14ac:dyDescent="0.25">
      <c r="D12" s="10" t="s">
        <v>15</v>
      </c>
      <c r="E12" s="4">
        <v>20</v>
      </c>
      <c r="F12" s="5" t="s">
        <v>19</v>
      </c>
      <c r="G12" s="6">
        <v>60000</v>
      </c>
      <c r="H12" s="7">
        <v>7000</v>
      </c>
      <c r="I12" s="4">
        <v>3</v>
      </c>
      <c r="J12" s="8">
        <f>E12*100%/$E$16</f>
        <v>0.14388489208633093</v>
      </c>
      <c r="K12" s="9">
        <f>(H12*I12)+G12</f>
        <v>81000</v>
      </c>
    </row>
    <row r="13" spans="3:14" x14ac:dyDescent="0.25">
      <c r="D13" s="10" t="s">
        <v>8</v>
      </c>
      <c r="E13" s="4">
        <v>22</v>
      </c>
      <c r="F13" s="5" t="s">
        <v>17</v>
      </c>
      <c r="G13" s="6">
        <v>60000</v>
      </c>
      <c r="H13" s="7">
        <v>4000</v>
      </c>
      <c r="I13" s="4">
        <v>3</v>
      </c>
      <c r="J13" s="8">
        <f>E13*100%/$E$16</f>
        <v>0.15827338129496402</v>
      </c>
      <c r="K13" s="9">
        <f>(H13*I13)+G13</f>
        <v>72000</v>
      </c>
    </row>
    <row r="14" spans="3:14" x14ac:dyDescent="0.25">
      <c r="D14" s="10" t="s">
        <v>12</v>
      </c>
      <c r="E14" s="4">
        <v>25</v>
      </c>
      <c r="F14" s="5" t="s">
        <v>19</v>
      </c>
      <c r="G14" s="6">
        <v>80000</v>
      </c>
      <c r="H14" s="7">
        <v>4000</v>
      </c>
      <c r="I14" s="4">
        <v>2</v>
      </c>
      <c r="J14" s="8">
        <f>E14*100%/$E$16</f>
        <v>0.17985611510791366</v>
      </c>
      <c r="K14" s="9">
        <f>(H14*I14)+G14</f>
        <v>88000</v>
      </c>
    </row>
    <row r="15" spans="3:14" x14ac:dyDescent="0.25">
      <c r="D15" s="10" t="s">
        <v>10</v>
      </c>
      <c r="E15" s="4">
        <v>30</v>
      </c>
      <c r="F15" s="5" t="s">
        <v>16</v>
      </c>
      <c r="G15" s="6">
        <v>60000</v>
      </c>
      <c r="H15" s="7">
        <v>3000</v>
      </c>
      <c r="I15" s="4">
        <v>2</v>
      </c>
      <c r="J15" s="8">
        <f>E15*100%/$E$16</f>
        <v>0.21582733812949639</v>
      </c>
      <c r="K15" s="9">
        <f>(H15*I15)+G15</f>
        <v>66000</v>
      </c>
    </row>
    <row r="16" spans="3:14" x14ac:dyDescent="0.25">
      <c r="D16" s="10" t="s">
        <v>25</v>
      </c>
      <c r="E16" s="4">
        <f>SUM(E7:E15)</f>
        <v>139</v>
      </c>
      <c r="F16" s="3"/>
      <c r="G16" s="3"/>
      <c r="H16" s="3"/>
      <c r="I16" s="3"/>
      <c r="J16" s="8">
        <f t="shared" ref="J8:J17" si="0">E16*100%/$E$16</f>
        <v>1</v>
      </c>
      <c r="K16" s="3"/>
    </row>
    <row r="17" spans="4:11" x14ac:dyDescent="0.25">
      <c r="D17" s="10" t="s">
        <v>26</v>
      </c>
      <c r="E17" s="14">
        <f>MIN(E7:E15)</f>
        <v>4</v>
      </c>
      <c r="F17" s="13"/>
      <c r="G17" s="12">
        <f>MAX(G7:G15)</f>
        <v>150000</v>
      </c>
      <c r="H17" s="13"/>
      <c r="I17" s="13"/>
      <c r="J17" s="11">
        <f>MIN(J7:J15)</f>
        <v>2.8776978417266189E-2</v>
      </c>
      <c r="K17" s="13"/>
    </row>
  </sheetData>
  <sortState ref="D7:K15">
    <sortCondition ref="E7:E15"/>
    <sortCondition ref="G7:G15"/>
    <sortCondition ref="I7:I15"/>
  </sortState>
  <mergeCells count="3">
    <mergeCell ref="D4:K4"/>
    <mergeCell ref="D5:K5"/>
    <mergeCell ref="D2:K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Secundaria</dc:creator>
  <cp:lastModifiedBy>Secundaria</cp:lastModifiedBy>
  <dcterms:created xsi:type="dcterms:W3CDTF">2022-05-06T19:06:25Z</dcterms:created>
  <dcterms:modified xsi:type="dcterms:W3CDTF">2022-05-06T20:14:55Z</dcterms:modified>
</cp:coreProperties>
</file>