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90" windowWidth="18915" windowHeight="7230"/>
  </bookViews>
  <sheets>
    <sheet name="Hoja1" sheetId="1" r:id="rId1"/>
    <sheet name="Hoja2" sheetId="2" r:id="rId2"/>
    <sheet name="Hoja3" sheetId="3" r:id="rId3"/>
  </sheets>
  <calcPr calcId="144525"/>
</workbook>
</file>

<file path=xl/calcChain.xml><?xml version="1.0" encoding="utf-8"?>
<calcChain xmlns="http://schemas.openxmlformats.org/spreadsheetml/2006/main">
  <c r="D18" i="1" l="1"/>
  <c r="D19" i="1"/>
  <c r="D20" i="1"/>
  <c r="D21" i="1"/>
  <c r="D22" i="1"/>
  <c r="D23" i="1"/>
  <c r="D24" i="1"/>
  <c r="D25" i="1"/>
  <c r="D17" i="1"/>
  <c r="C18" i="1"/>
  <c r="C19" i="1"/>
  <c r="C20" i="1"/>
  <c r="C21" i="1"/>
  <c r="C22" i="1"/>
  <c r="C23" i="1"/>
  <c r="C24" i="1"/>
  <c r="C25" i="1"/>
  <c r="C17" i="1"/>
  <c r="B19" i="1"/>
  <c r="B20" i="1"/>
  <c r="B21" i="1"/>
  <c r="B22" i="1"/>
  <c r="B23" i="1"/>
  <c r="B24" i="1"/>
  <c r="B25" i="1"/>
  <c r="B18" i="1"/>
  <c r="B17" i="1"/>
  <c r="F14" i="1"/>
  <c r="G14" i="1"/>
  <c r="H14" i="1"/>
  <c r="E14" i="1"/>
  <c r="D14" i="1"/>
  <c r="C14" i="1"/>
  <c r="K10" i="1"/>
  <c r="K6" i="1"/>
  <c r="K7" i="1"/>
  <c r="K8" i="1"/>
  <c r="K9" i="1"/>
  <c r="K11" i="1"/>
  <c r="K12" i="1"/>
  <c r="K13" i="1"/>
  <c r="K5" i="1"/>
  <c r="H6" i="1"/>
  <c r="H7" i="1"/>
  <c r="H8" i="1"/>
  <c r="H9" i="1"/>
  <c r="H10" i="1"/>
  <c r="H11" i="1"/>
  <c r="H12" i="1"/>
  <c r="H13" i="1"/>
  <c r="H5" i="1"/>
  <c r="G6" i="1"/>
  <c r="G7" i="1"/>
  <c r="G8" i="1"/>
  <c r="G9" i="1"/>
  <c r="G10" i="1"/>
  <c r="G11" i="1"/>
  <c r="G12" i="1"/>
  <c r="G13" i="1"/>
  <c r="G5" i="1"/>
</calcChain>
</file>

<file path=xl/sharedStrings.xml><?xml version="1.0" encoding="utf-8"?>
<sst xmlns="http://schemas.openxmlformats.org/spreadsheetml/2006/main" count="24" uniqueCount="24">
  <si>
    <t>Area</t>
  </si>
  <si>
    <t>Cantera</t>
  </si>
  <si>
    <t xml:space="preserve">Cinta Transportadora </t>
  </si>
  <si>
    <t>Camino de trasporte</t>
  </si>
  <si>
    <t>Planta de procesamiento</t>
  </si>
  <si>
    <t>Laboratorio de analisis</t>
  </si>
  <si>
    <t>Oficinas</t>
  </si>
  <si>
    <t>Horno de calcinacion Criollo 1</t>
  </si>
  <si>
    <t>Horno de calcinacion Criollo 2</t>
  </si>
  <si>
    <t>Horno de Calcinacion Maerz</t>
  </si>
  <si>
    <t>Accidentes laborales - Resumen 2019-2022 - MOON Mining</t>
  </si>
  <si>
    <t>Cantidad de accidentes 2020</t>
  </si>
  <si>
    <t>Cantidad de accidentes 2019</t>
  </si>
  <si>
    <t>Cantidad de accidentes 2021</t>
  </si>
  <si>
    <t>Cantidad de accidentes 2022</t>
  </si>
  <si>
    <t>Promedio accidentes</t>
  </si>
  <si>
    <t>Costo de accidentes</t>
  </si>
  <si>
    <t>Costo total</t>
  </si>
  <si>
    <t>Retribucion a los afectados</t>
  </si>
  <si>
    <t>Total Accidentes</t>
  </si>
  <si>
    <t>Cantidad de accidentes general por año</t>
  </si>
  <si>
    <t>Areas</t>
  </si>
  <si>
    <t>Cantidad de accidentes</t>
  </si>
  <si>
    <t>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</si>
</sst>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 &quot;$&quot;\ * #,##0.00_ ;_ &quot;$&quot;\ * \-#,##0.00_ ;_ &quot;$&quot;\ * &quot;-&quot;??_ ;_ @_ 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color theme="1"/>
      <name val="BankGothic Md BT"/>
      <family val="2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3">
    <xf numFmtId="0" fontId="0" fillId="0" borderId="0" xfId="0"/>
    <xf numFmtId="0" fontId="0" fillId="6" borderId="1" xfId="0" applyFill="1" applyBorder="1"/>
    <xf numFmtId="0" fontId="3" fillId="3" borderId="1" xfId="0" applyFont="1" applyFill="1" applyBorder="1" applyAlignment="1">
      <alignment vertical="center"/>
    </xf>
    <xf numFmtId="0" fontId="2" fillId="5" borderId="1" xfId="0" applyFont="1" applyFill="1" applyBorder="1" applyAlignment="1">
      <alignment vertical="center"/>
    </xf>
    <xf numFmtId="0" fontId="0" fillId="4" borderId="1" xfId="0" applyFill="1" applyBorder="1" applyAlignment="1">
      <alignment vertical="center"/>
    </xf>
    <xf numFmtId="0" fontId="0" fillId="0" borderId="1" xfId="0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44" fontId="0" fillId="0" borderId="1" xfId="1" applyFont="1" applyBorder="1" applyAlignment="1">
      <alignment horizontal="center" vertical="center"/>
    </xf>
    <xf numFmtId="44" fontId="0" fillId="0" borderId="1" xfId="0" applyNumberFormat="1" applyBorder="1" applyAlignment="1">
      <alignment horizontal="center" vertical="center"/>
    </xf>
    <xf numFmtId="0" fontId="0" fillId="0" borderId="0" xfId="0" applyFill="1" applyBorder="1"/>
    <xf numFmtId="1" fontId="0" fillId="0" borderId="4" xfId="0" applyNumberFormat="1" applyBorder="1" applyAlignment="1">
      <alignment horizontal="center" vertical="center"/>
    </xf>
    <xf numFmtId="0" fontId="0" fillId="0" borderId="5" xfId="0" applyFill="1" applyBorder="1"/>
    <xf numFmtId="0" fontId="0" fillId="2" borderId="2" xfId="0" applyFill="1" applyBorder="1" applyAlignment="1">
      <alignment horizontal="center" vertical="center"/>
    </xf>
    <xf numFmtId="1" fontId="0" fillId="2" borderId="2" xfId="0" applyNumberFormat="1" applyFill="1" applyBorder="1" applyAlignment="1">
      <alignment horizontal="center" vertical="center"/>
    </xf>
    <xf numFmtId="0" fontId="2" fillId="2" borderId="1" xfId="0" applyFont="1" applyFill="1" applyBorder="1" applyAlignment="1">
      <alignment vertical="center"/>
    </xf>
    <xf numFmtId="0" fontId="0" fillId="6" borderId="1" xfId="0" applyFill="1" applyBorder="1" applyAlignment="1">
      <alignment vertical="center"/>
    </xf>
    <xf numFmtId="1" fontId="0" fillId="0" borderId="1" xfId="0" applyNumberFormat="1" applyBorder="1"/>
    <xf numFmtId="0" fontId="0" fillId="0" borderId="3" xfId="0" applyBorder="1"/>
    <xf numFmtId="1" fontId="0" fillId="0" borderId="3" xfId="0" applyNumberFormat="1" applyBorder="1"/>
    <xf numFmtId="0" fontId="0" fillId="6" borderId="1" xfId="0" applyFill="1" applyBorder="1" applyAlignment="1">
      <alignment horizontal="center" vertical="center"/>
    </xf>
    <xf numFmtId="9" fontId="0" fillId="0" borderId="0" xfId="0" applyNumberFormat="1"/>
    <xf numFmtId="9" fontId="0" fillId="0" borderId="1" xfId="2" applyFont="1" applyBorder="1"/>
    <xf numFmtId="0" fontId="0" fillId="7" borderId="1" xfId="0" applyFill="1" applyBorder="1"/>
  </cellXfs>
  <cellStyles count="3">
    <cellStyle name="Moneda" xfId="1" builtinId="4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A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2000">
                <a:solidFill>
                  <a:schemeClr val="bg1"/>
                </a:solidFill>
                <a:latin typeface="Copperplate Gothic Bold" pitchFamily="34" charset="0"/>
              </a:rPr>
              <a:t>Porcentaje</a:t>
            </a:r>
            <a:r>
              <a:rPr lang="en-US" sz="2000" baseline="0">
                <a:solidFill>
                  <a:schemeClr val="bg1"/>
                </a:solidFill>
                <a:latin typeface="Copperplate Gothic Bold" pitchFamily="34" charset="0"/>
              </a:rPr>
              <a:t> de accidentes de las distintas areas</a:t>
            </a:r>
            <a:endParaRPr lang="en-US" sz="2000">
              <a:solidFill>
                <a:schemeClr val="bg1"/>
              </a:solidFill>
              <a:latin typeface="Copperplate Gothic Bold" pitchFamily="34" charset="0"/>
            </a:endParaRPr>
          </a:p>
        </c:rich>
      </c:tx>
      <c:layout/>
      <c:overlay val="0"/>
    </c:title>
    <c:autoTitleDeleted val="0"/>
    <c:view3D>
      <c:rotX val="40"/>
      <c:rotY val="3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Hoja1!$C$16</c:f>
              <c:strCache>
                <c:ptCount val="1"/>
                <c:pt idx="0">
                  <c:v>Cantidad de accidentes</c:v>
                </c:pt>
              </c:strCache>
            </c:strRef>
          </c:tx>
          <c:explosion val="25"/>
          <c:dLbls>
            <c:txPr>
              <a:bodyPr/>
              <a:lstStyle/>
              <a:p>
                <a:pPr>
                  <a:defRPr sz="1050" b="1">
                    <a:solidFill>
                      <a:schemeClr val="tx2">
                        <a:lumMod val="50000"/>
                      </a:schemeClr>
                    </a:solidFill>
                    <a:latin typeface="DFKai-SB" pitchFamily="65" charset="-120"/>
                    <a:ea typeface="DFKai-SB" pitchFamily="65" charset="-120"/>
                  </a:defRPr>
                </a:pPr>
                <a:endParaRPr lang="es-A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Hoja1!$B$17:$B$25</c:f>
              <c:strCache>
                <c:ptCount val="9"/>
                <c:pt idx="0">
                  <c:v>Cantera</c:v>
                </c:pt>
                <c:pt idx="1">
                  <c:v>Cinta Transportadora </c:v>
                </c:pt>
                <c:pt idx="2">
                  <c:v>Camino de trasporte</c:v>
                </c:pt>
                <c:pt idx="3">
                  <c:v>Planta de procesamiento</c:v>
                </c:pt>
                <c:pt idx="4">
                  <c:v>Laboratorio de analisis</c:v>
                </c:pt>
                <c:pt idx="5">
                  <c:v>Oficinas</c:v>
                </c:pt>
                <c:pt idx="6">
                  <c:v>Horno de calcinacion Criollo 1</c:v>
                </c:pt>
                <c:pt idx="7">
                  <c:v>Horno de calcinacion Criollo 2</c:v>
                </c:pt>
                <c:pt idx="8">
                  <c:v>Horno de Calcinacion Maerz</c:v>
                </c:pt>
              </c:strCache>
            </c:strRef>
          </c:cat>
          <c:val>
            <c:numRef>
              <c:f>Hoja1!$D$17:$D$25</c:f>
              <c:numCache>
                <c:formatCode>0%</c:formatCode>
                <c:ptCount val="9"/>
                <c:pt idx="0">
                  <c:v>0.30303030303030304</c:v>
                </c:pt>
                <c:pt idx="1">
                  <c:v>0.16161616161616163</c:v>
                </c:pt>
                <c:pt idx="2">
                  <c:v>9.0909090909090912E-2</c:v>
                </c:pt>
                <c:pt idx="3">
                  <c:v>0.12121212121212122</c:v>
                </c:pt>
                <c:pt idx="4">
                  <c:v>8.0808080808080815E-2</c:v>
                </c:pt>
                <c:pt idx="5">
                  <c:v>2.0202020202020204E-2</c:v>
                </c:pt>
                <c:pt idx="6">
                  <c:v>0.13131313131313133</c:v>
                </c:pt>
                <c:pt idx="7">
                  <c:v>6.0606060606060608E-2</c:v>
                </c:pt>
                <c:pt idx="8">
                  <c:v>3.0303030303030304E-2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r"/>
      <c:layout/>
      <c:overlay val="0"/>
      <c:txPr>
        <a:bodyPr/>
        <a:lstStyle/>
        <a:p>
          <a:pPr rtl="0">
            <a:defRPr sz="1050" b="1">
              <a:solidFill>
                <a:schemeClr val="bg1"/>
              </a:solidFill>
            </a:defRPr>
          </a:pPr>
          <a:endParaRPr lang="es-AR"/>
        </a:p>
      </c:txPr>
    </c:legend>
    <c:plotVisOnly val="1"/>
    <c:dispBlanksAs val="gap"/>
    <c:showDLblsOverMax val="0"/>
  </c:chart>
  <c:spPr>
    <a:gradFill>
      <a:gsLst>
        <a:gs pos="0">
          <a:srgbClr val="000000"/>
        </a:gs>
        <a:gs pos="20000">
          <a:srgbClr val="000040"/>
        </a:gs>
        <a:gs pos="50000">
          <a:srgbClr val="400040"/>
        </a:gs>
        <a:gs pos="75000">
          <a:srgbClr val="8F0040"/>
        </a:gs>
        <a:gs pos="89999">
          <a:srgbClr val="F27300"/>
        </a:gs>
        <a:gs pos="100000">
          <a:srgbClr val="FFBF00"/>
        </a:gs>
      </a:gsLst>
      <a:lin ang="5400000" scaled="0"/>
    </a:gradFill>
    <a:scene3d>
      <a:camera prst="orthographicFront"/>
      <a:lightRig rig="threePt" dir="t"/>
    </a:scene3d>
    <a:sp3d>
      <a:bevelT/>
    </a:sp3d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A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>
                <a:latin typeface="Gungsuh" pitchFamily="18" charset="-127"/>
                <a:ea typeface="Gungsuh" pitchFamily="18" charset="-127"/>
              </a:rPr>
              <a:t>Costo</a:t>
            </a:r>
            <a:r>
              <a:rPr lang="en-US" baseline="0">
                <a:latin typeface="Gungsuh" pitchFamily="18" charset="-127"/>
                <a:ea typeface="Gungsuh" pitchFamily="18" charset="-127"/>
              </a:rPr>
              <a:t> por accidente de los distintos hornos</a:t>
            </a:r>
            <a:endParaRPr lang="en-US">
              <a:latin typeface="Gungsuh" pitchFamily="18" charset="-127"/>
              <a:ea typeface="Gungsuh" pitchFamily="18" charset="-127"/>
            </a:endParaRPr>
          </a:p>
        </c:rich>
      </c:tx>
      <c:layout>
        <c:manualLayout>
          <c:xMode val="edge"/>
          <c:yMode val="edge"/>
          <c:x val="3.4340998817599042E-2"/>
          <c:y val="2.355051550053725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38007370953630798"/>
          <c:y val="0.19432888597258677"/>
          <c:w val="0.50590551181102361"/>
          <c:h val="0.6896912365121026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Hoja1!$B$13</c:f>
              <c:strCache>
                <c:ptCount val="1"/>
                <c:pt idx="0">
                  <c:v>Horno de Calcinacion Maerz</c:v>
                </c:pt>
              </c:strCache>
            </c:strRef>
          </c:tx>
          <c:spPr>
            <a:solidFill>
              <a:schemeClr val="tx1"/>
            </a:solidFill>
            <a:ln>
              <a:solidFill>
                <a:srgbClr val="FFFF00"/>
              </a:solidFill>
            </a:ln>
          </c:spPr>
          <c:invertIfNegative val="0"/>
          <c:dPt>
            <c:idx val="1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>
                <a:solidFill>
                  <a:srgbClr val="FFFF00"/>
                </a:solidFill>
              </a:ln>
            </c:spPr>
          </c:dPt>
          <c:dPt>
            <c:idx val="2"/>
            <c:invertIfNegative val="0"/>
            <c:bubble3D val="0"/>
            <c:spPr>
              <a:solidFill>
                <a:schemeClr val="bg1"/>
              </a:solidFill>
              <a:ln>
                <a:solidFill>
                  <a:srgbClr val="FFFF00"/>
                </a:solidFill>
              </a:ln>
            </c:spPr>
          </c:dPt>
          <c:cat>
            <c:strRef>
              <c:f>Hoja1!$B$11:$B$13</c:f>
              <c:strCache>
                <c:ptCount val="3"/>
                <c:pt idx="0">
                  <c:v>Horno de calcinacion Criollo 1</c:v>
                </c:pt>
                <c:pt idx="1">
                  <c:v>Horno de calcinacion Criollo 2</c:v>
                </c:pt>
                <c:pt idx="2">
                  <c:v>Horno de Calcinacion Maerz</c:v>
                </c:pt>
              </c:strCache>
            </c:strRef>
          </c:cat>
          <c:val>
            <c:numRef>
              <c:f>Hoja1!$K$11:$K$13</c:f>
              <c:numCache>
                <c:formatCode>_("$"* #,##0.00_);_("$"* \(#,##0.00\);_("$"* "-"??_);_(@_)</c:formatCode>
                <c:ptCount val="3"/>
                <c:pt idx="0">
                  <c:v>20012000</c:v>
                </c:pt>
                <c:pt idx="1">
                  <c:v>14000000</c:v>
                </c:pt>
                <c:pt idx="2">
                  <c:v>10000000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7697664"/>
        <c:axId val="87699456"/>
      </c:barChart>
      <c:catAx>
        <c:axId val="87697664"/>
        <c:scaling>
          <c:orientation val="minMax"/>
        </c:scaling>
        <c:delete val="0"/>
        <c:axPos val="l"/>
        <c:majorTickMark val="out"/>
        <c:minorTickMark val="none"/>
        <c:tickLblPos val="nextTo"/>
        <c:txPr>
          <a:bodyPr/>
          <a:lstStyle/>
          <a:p>
            <a:pPr>
              <a:defRPr sz="1600" b="1" u="dbl">
                <a:solidFill>
                  <a:schemeClr val="tx2">
                    <a:lumMod val="50000"/>
                  </a:schemeClr>
                </a:solidFill>
              </a:defRPr>
            </a:pPr>
            <a:endParaRPr lang="es-AR"/>
          </a:p>
        </c:txPr>
        <c:crossAx val="87699456"/>
        <c:crosses val="autoZero"/>
        <c:auto val="1"/>
        <c:lblAlgn val="ctr"/>
        <c:lblOffset val="100"/>
        <c:noMultiLvlLbl val="0"/>
      </c:catAx>
      <c:valAx>
        <c:axId val="87699456"/>
        <c:scaling>
          <c:orientation val="minMax"/>
        </c:scaling>
        <c:delete val="0"/>
        <c:axPos val="b"/>
        <c:majorGridlines/>
        <c:title>
          <c:tx>
            <c:rich>
              <a:bodyPr/>
              <a:lstStyle/>
              <a:p>
                <a:pPr>
                  <a:defRPr sz="1100"/>
                </a:pPr>
                <a:r>
                  <a:rPr lang="es-AR" sz="1100"/>
                  <a:t>Costo</a:t>
                </a:r>
                <a:r>
                  <a:rPr lang="es-AR" sz="1100" baseline="0"/>
                  <a:t> total de los </a:t>
                </a:r>
                <a:r>
                  <a:rPr lang="es-AR" sz="1200" baseline="0"/>
                  <a:t>accidentes</a:t>
                </a:r>
                <a:r>
                  <a:rPr lang="es-AR" sz="1100" baseline="0"/>
                  <a:t> de 2019-2022</a:t>
                </a:r>
                <a:endParaRPr lang="es-AR" sz="1100"/>
              </a:p>
            </c:rich>
          </c:tx>
          <c:layout/>
          <c:overlay val="0"/>
        </c:title>
        <c:numFmt formatCode="_(&quot;$&quot;* #,##0.00_);_(&quot;$&quot;* \(#,##0.00\);_(&quot;$&quot;* &quot;-&quot;??_);_(@_)" sourceLinked="1"/>
        <c:majorTickMark val="out"/>
        <c:minorTickMark val="none"/>
        <c:tickLblPos val="nextTo"/>
        <c:txPr>
          <a:bodyPr/>
          <a:lstStyle/>
          <a:p>
            <a:pPr>
              <a:defRPr sz="1100" b="1"/>
            </a:pPr>
            <a:endParaRPr lang="es-AR"/>
          </a:p>
        </c:txPr>
        <c:crossAx val="87697664"/>
        <c:crosses val="autoZero"/>
        <c:crossBetween val="between"/>
      </c:valAx>
      <c:spPr>
        <a:blipFill>
          <a:blip xmlns:r="http://schemas.openxmlformats.org/officeDocument/2006/relationships" r:embed="rId1"/>
          <a:tile tx="0" ty="0" sx="100000" sy="100000" flip="none" algn="tl"/>
        </a:blipFill>
      </c:spPr>
    </c:plotArea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133348</xdr:colOff>
      <xdr:row>26</xdr:row>
      <xdr:rowOff>90485</xdr:rowOff>
    </xdr:from>
    <xdr:to>
      <xdr:col>5</xdr:col>
      <xdr:colOff>1523999</xdr:colOff>
      <xdr:row>56</xdr:row>
      <xdr:rowOff>180974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488948</xdr:colOff>
      <xdr:row>59</xdr:row>
      <xdr:rowOff>179386</xdr:rowOff>
    </xdr:from>
    <xdr:to>
      <xdr:col>6</xdr:col>
      <xdr:colOff>749299</xdr:colOff>
      <xdr:row>87</xdr:row>
      <xdr:rowOff>25400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26"/>
  <sheetViews>
    <sheetView tabSelected="1" zoomScale="75" zoomScaleNormal="75" workbookViewId="0">
      <selection activeCell="F89" sqref="F89"/>
    </sheetView>
  </sheetViews>
  <sheetFormatPr baseColWidth="10" defaultRowHeight="15" x14ac:dyDescent="0.25"/>
  <cols>
    <col min="2" max="2" width="35.85546875" customWidth="1"/>
    <col min="3" max="4" width="26.7109375" customWidth="1"/>
    <col min="5" max="5" width="26.140625" customWidth="1"/>
    <col min="6" max="6" width="25.28515625" customWidth="1"/>
    <col min="7" max="7" width="19.7109375" customWidth="1"/>
    <col min="8" max="8" width="16.5703125" customWidth="1"/>
    <col min="9" max="9" width="19.140625" customWidth="1"/>
    <col min="10" max="10" width="26.5703125" customWidth="1"/>
    <col min="11" max="11" width="16.140625" bestFit="1" customWidth="1"/>
  </cols>
  <sheetData>
    <row r="1" spans="2:11" ht="15.75" thickBot="1" x14ac:dyDescent="0.3"/>
    <row r="2" spans="2:11" ht="15.75" thickBot="1" x14ac:dyDescent="0.3">
      <c r="B2" s="2" t="s">
        <v>10</v>
      </c>
      <c r="C2" s="2"/>
      <c r="D2" s="2"/>
      <c r="E2" s="2"/>
      <c r="F2" s="2"/>
      <c r="G2" s="2"/>
      <c r="H2" s="2"/>
      <c r="I2" s="2"/>
      <c r="J2" s="2"/>
      <c r="K2" s="2"/>
    </row>
    <row r="3" spans="2:11" ht="15.75" thickBot="1" x14ac:dyDescent="0.3">
      <c r="B3" s="2"/>
      <c r="C3" s="2"/>
      <c r="D3" s="2"/>
      <c r="E3" s="2"/>
      <c r="F3" s="2"/>
      <c r="G3" s="2"/>
      <c r="H3" s="2"/>
      <c r="I3" s="2"/>
      <c r="J3" s="2"/>
      <c r="K3" s="2"/>
    </row>
    <row r="4" spans="2:11" ht="15.75" thickBot="1" x14ac:dyDescent="0.3">
      <c r="B4" s="3" t="s">
        <v>0</v>
      </c>
      <c r="C4" s="3" t="s">
        <v>12</v>
      </c>
      <c r="D4" s="3" t="s">
        <v>11</v>
      </c>
      <c r="E4" s="3" t="s">
        <v>13</v>
      </c>
      <c r="F4" s="3" t="s">
        <v>14</v>
      </c>
      <c r="G4" s="3" t="s">
        <v>15</v>
      </c>
      <c r="H4" s="3" t="s">
        <v>19</v>
      </c>
      <c r="I4" s="3" t="s">
        <v>16</v>
      </c>
      <c r="J4" s="3" t="s">
        <v>18</v>
      </c>
      <c r="K4" s="3" t="s">
        <v>17</v>
      </c>
    </row>
    <row r="5" spans="2:11" ht="15.75" thickBot="1" x14ac:dyDescent="0.3">
      <c r="B5" s="4" t="s">
        <v>1</v>
      </c>
      <c r="C5" s="5">
        <v>5</v>
      </c>
      <c r="D5" s="5">
        <v>8</v>
      </c>
      <c r="E5" s="5">
        <v>10</v>
      </c>
      <c r="F5" s="5">
        <v>7</v>
      </c>
      <c r="G5" s="6">
        <f>AVERAGE(C5:F5)</f>
        <v>7.5</v>
      </c>
      <c r="H5" s="6">
        <f>SUM(C5:G5)</f>
        <v>37.5</v>
      </c>
      <c r="I5" s="7">
        <v>20000000</v>
      </c>
      <c r="J5" s="7">
        <v>80000</v>
      </c>
      <c r="K5" s="8">
        <f>SUM(I5:J5)</f>
        <v>20080000</v>
      </c>
    </row>
    <row r="6" spans="2:11" ht="15.75" thickBot="1" x14ac:dyDescent="0.3">
      <c r="B6" s="4" t="s">
        <v>2</v>
      </c>
      <c r="C6" s="5">
        <v>3</v>
      </c>
      <c r="D6" s="5">
        <v>4</v>
      </c>
      <c r="E6" s="5">
        <v>3</v>
      </c>
      <c r="F6" s="5">
        <v>6</v>
      </c>
      <c r="G6" s="6">
        <f t="shared" ref="G6:G13" si="0">AVERAGE(C6:F6)</f>
        <v>4</v>
      </c>
      <c r="H6" s="6">
        <f t="shared" ref="H6:H13" si="1">SUM(C6:G6)</f>
        <v>20</v>
      </c>
      <c r="I6" s="7">
        <v>60000000</v>
      </c>
      <c r="J6" s="7">
        <v>19000</v>
      </c>
      <c r="K6" s="8">
        <f t="shared" ref="K6:K13" si="2">SUM(I6:J6)</f>
        <v>60019000</v>
      </c>
    </row>
    <row r="7" spans="2:11" ht="15.75" thickBot="1" x14ac:dyDescent="0.3">
      <c r="B7" s="4" t="s">
        <v>3</v>
      </c>
      <c r="C7" s="5">
        <v>1</v>
      </c>
      <c r="D7" s="5">
        <v>4</v>
      </c>
      <c r="E7" s="5">
        <v>2</v>
      </c>
      <c r="F7" s="5">
        <v>2</v>
      </c>
      <c r="G7" s="6">
        <f t="shared" si="0"/>
        <v>2.25</v>
      </c>
      <c r="H7" s="6">
        <f t="shared" si="1"/>
        <v>11.25</v>
      </c>
      <c r="I7" s="7">
        <v>11000000</v>
      </c>
      <c r="J7" s="7">
        <v>230000</v>
      </c>
      <c r="K7" s="8">
        <f t="shared" si="2"/>
        <v>11230000</v>
      </c>
    </row>
    <row r="8" spans="2:11" ht="15.75" thickBot="1" x14ac:dyDescent="0.3">
      <c r="B8" s="4" t="s">
        <v>4</v>
      </c>
      <c r="C8" s="5">
        <v>4</v>
      </c>
      <c r="D8" s="5">
        <v>6</v>
      </c>
      <c r="E8" s="5">
        <v>1</v>
      </c>
      <c r="F8" s="5">
        <v>1</v>
      </c>
      <c r="G8" s="6">
        <f t="shared" si="0"/>
        <v>3</v>
      </c>
      <c r="H8" s="6">
        <f t="shared" si="1"/>
        <v>15</v>
      </c>
      <c r="I8" s="7">
        <v>3000000</v>
      </c>
      <c r="J8" s="7">
        <v>20000</v>
      </c>
      <c r="K8" s="8">
        <f t="shared" si="2"/>
        <v>3020000</v>
      </c>
    </row>
    <row r="9" spans="2:11" ht="15.75" thickBot="1" x14ac:dyDescent="0.3">
      <c r="B9" s="4" t="s">
        <v>5</v>
      </c>
      <c r="C9" s="5">
        <v>2</v>
      </c>
      <c r="D9" s="5">
        <v>1</v>
      </c>
      <c r="E9" s="5">
        <v>2</v>
      </c>
      <c r="F9" s="5">
        <v>3</v>
      </c>
      <c r="G9" s="6">
        <f t="shared" si="0"/>
        <v>2</v>
      </c>
      <c r="H9" s="6">
        <f t="shared" si="1"/>
        <v>10</v>
      </c>
      <c r="I9" s="7">
        <v>5000000</v>
      </c>
      <c r="J9" s="7">
        <v>90000</v>
      </c>
      <c r="K9" s="8">
        <f t="shared" si="2"/>
        <v>5090000</v>
      </c>
    </row>
    <row r="10" spans="2:11" ht="15.75" thickBot="1" x14ac:dyDescent="0.3">
      <c r="B10" s="4" t="s">
        <v>6</v>
      </c>
      <c r="C10" s="5">
        <v>1</v>
      </c>
      <c r="D10" s="5">
        <v>0</v>
      </c>
      <c r="E10" s="5">
        <v>0</v>
      </c>
      <c r="F10" s="5">
        <v>1</v>
      </c>
      <c r="G10" s="6">
        <f t="shared" si="0"/>
        <v>0.5</v>
      </c>
      <c r="H10" s="6">
        <f t="shared" si="1"/>
        <v>2.5</v>
      </c>
      <c r="I10" s="7">
        <v>140000000</v>
      </c>
      <c r="J10" s="7">
        <v>10500</v>
      </c>
      <c r="K10" s="8">
        <f>SUM(I10:J10)</f>
        <v>140010500</v>
      </c>
    </row>
    <row r="11" spans="2:11" ht="15.75" thickBot="1" x14ac:dyDescent="0.3">
      <c r="B11" s="4" t="s">
        <v>7</v>
      </c>
      <c r="C11" s="5">
        <v>2</v>
      </c>
      <c r="D11" s="5">
        <v>3</v>
      </c>
      <c r="E11" s="5">
        <v>3</v>
      </c>
      <c r="F11" s="5">
        <v>5</v>
      </c>
      <c r="G11" s="6">
        <f t="shared" si="0"/>
        <v>3.25</v>
      </c>
      <c r="H11" s="6">
        <f t="shared" si="1"/>
        <v>16.25</v>
      </c>
      <c r="I11" s="7">
        <v>20000000</v>
      </c>
      <c r="J11" s="7">
        <v>12000</v>
      </c>
      <c r="K11" s="8">
        <f t="shared" si="2"/>
        <v>20012000</v>
      </c>
    </row>
    <row r="12" spans="2:11" ht="15.75" thickBot="1" x14ac:dyDescent="0.3">
      <c r="B12" s="4" t="s">
        <v>8</v>
      </c>
      <c r="C12" s="5">
        <v>1</v>
      </c>
      <c r="D12" s="5">
        <v>2</v>
      </c>
      <c r="E12" s="5">
        <v>3</v>
      </c>
      <c r="F12" s="5">
        <v>0</v>
      </c>
      <c r="G12" s="6">
        <f t="shared" si="0"/>
        <v>1.5</v>
      </c>
      <c r="H12" s="6">
        <f t="shared" si="1"/>
        <v>7.5</v>
      </c>
      <c r="I12" s="7">
        <v>12000000</v>
      </c>
      <c r="J12" s="7">
        <v>2000000</v>
      </c>
      <c r="K12" s="8">
        <f t="shared" si="2"/>
        <v>14000000</v>
      </c>
    </row>
    <row r="13" spans="2:11" ht="15.75" thickBot="1" x14ac:dyDescent="0.3">
      <c r="B13" s="4" t="s">
        <v>9</v>
      </c>
      <c r="C13" s="5">
        <v>2</v>
      </c>
      <c r="D13" s="5">
        <v>1</v>
      </c>
      <c r="E13" s="5">
        <v>0</v>
      </c>
      <c r="F13" s="5">
        <v>0</v>
      </c>
      <c r="G13" s="6">
        <f t="shared" si="0"/>
        <v>0.75</v>
      </c>
      <c r="H13" s="10">
        <f t="shared" si="1"/>
        <v>3.75</v>
      </c>
      <c r="I13" s="7">
        <v>9000000</v>
      </c>
      <c r="J13" s="7">
        <v>1000000</v>
      </c>
      <c r="K13" s="8">
        <f t="shared" si="2"/>
        <v>10000000</v>
      </c>
    </row>
    <row r="14" spans="2:11" ht="30" customHeight="1" thickBot="1" x14ac:dyDescent="0.3">
      <c r="B14" s="14" t="s">
        <v>20</v>
      </c>
      <c r="C14" s="12">
        <f>SUM(C5:C13)</f>
        <v>21</v>
      </c>
      <c r="D14" s="12">
        <f>SUM(D5:D13)</f>
        <v>29</v>
      </c>
      <c r="E14" s="12">
        <f>SUM(E5:E13)</f>
        <v>24</v>
      </c>
      <c r="F14" s="12">
        <f t="shared" ref="F14:H14" si="3">SUM(F5:F13)</f>
        <v>25</v>
      </c>
      <c r="G14" s="13">
        <f t="shared" si="3"/>
        <v>24.75</v>
      </c>
      <c r="H14" s="13">
        <f t="shared" si="3"/>
        <v>123.75</v>
      </c>
      <c r="I14" s="11"/>
      <c r="J14" s="9"/>
      <c r="K14" s="9"/>
    </row>
    <row r="15" spans="2:11" ht="15.75" thickBot="1" x14ac:dyDescent="0.3"/>
    <row r="16" spans="2:11" ht="15.75" thickBot="1" x14ac:dyDescent="0.3">
      <c r="B16" s="15" t="s">
        <v>21</v>
      </c>
      <c r="C16" s="1" t="s">
        <v>22</v>
      </c>
      <c r="D16" s="19" t="s">
        <v>23</v>
      </c>
    </row>
    <row r="17" spans="2:5" ht="15.75" thickBot="1" x14ac:dyDescent="0.3">
      <c r="B17" s="22" t="str">
        <f>B5</f>
        <v>Cantera</v>
      </c>
      <c r="C17" s="16">
        <f>H5</f>
        <v>37.5</v>
      </c>
      <c r="D17" s="21">
        <f>(C17*100%)/$H$14</f>
        <v>0.30303030303030304</v>
      </c>
      <c r="E17" s="20"/>
    </row>
    <row r="18" spans="2:5" ht="15.75" thickBot="1" x14ac:dyDescent="0.3">
      <c r="B18" s="22" t="str">
        <f>B6</f>
        <v xml:space="preserve">Cinta Transportadora </v>
      </c>
      <c r="C18" s="16">
        <f t="shared" ref="C18:C26" si="4">H6</f>
        <v>20</v>
      </c>
      <c r="D18" s="21">
        <f t="shared" ref="D18:D25" si="5">(C18*100%)/$H$14</f>
        <v>0.16161616161616163</v>
      </c>
      <c r="E18" s="20"/>
    </row>
    <row r="19" spans="2:5" ht="15.75" thickBot="1" x14ac:dyDescent="0.3">
      <c r="B19" s="22" t="str">
        <f t="shared" ref="B19:B26" si="6">B7</f>
        <v>Camino de trasporte</v>
      </c>
      <c r="C19" s="16">
        <f t="shared" si="4"/>
        <v>11.25</v>
      </c>
      <c r="D19" s="21">
        <f t="shared" si="5"/>
        <v>9.0909090909090912E-2</v>
      </c>
    </row>
    <row r="20" spans="2:5" ht="15.75" thickBot="1" x14ac:dyDescent="0.3">
      <c r="B20" s="22" t="str">
        <f t="shared" si="6"/>
        <v>Planta de procesamiento</v>
      </c>
      <c r="C20" s="16">
        <f t="shared" si="4"/>
        <v>15</v>
      </c>
      <c r="D20" s="21">
        <f t="shared" si="5"/>
        <v>0.12121212121212122</v>
      </c>
    </row>
    <row r="21" spans="2:5" ht="15.75" thickBot="1" x14ac:dyDescent="0.3">
      <c r="B21" s="22" t="str">
        <f t="shared" si="6"/>
        <v>Laboratorio de analisis</v>
      </c>
      <c r="C21" s="16">
        <f t="shared" si="4"/>
        <v>10</v>
      </c>
      <c r="D21" s="21">
        <f t="shared" si="5"/>
        <v>8.0808080808080815E-2</v>
      </c>
    </row>
    <row r="22" spans="2:5" ht="15.75" thickBot="1" x14ac:dyDescent="0.3">
      <c r="B22" s="22" t="str">
        <f t="shared" si="6"/>
        <v>Oficinas</v>
      </c>
      <c r="C22" s="16">
        <f t="shared" si="4"/>
        <v>2.5</v>
      </c>
      <c r="D22" s="21">
        <f t="shared" si="5"/>
        <v>2.0202020202020204E-2</v>
      </c>
    </row>
    <row r="23" spans="2:5" ht="15.75" thickBot="1" x14ac:dyDescent="0.3">
      <c r="B23" s="22" t="str">
        <f t="shared" si="6"/>
        <v>Horno de calcinacion Criollo 1</v>
      </c>
      <c r="C23" s="16">
        <f t="shared" si="4"/>
        <v>16.25</v>
      </c>
      <c r="D23" s="21">
        <f t="shared" si="5"/>
        <v>0.13131313131313133</v>
      </c>
    </row>
    <row r="24" spans="2:5" ht="15.75" thickBot="1" x14ac:dyDescent="0.3">
      <c r="B24" s="22" t="str">
        <f t="shared" si="6"/>
        <v>Horno de calcinacion Criollo 2</v>
      </c>
      <c r="C24" s="16">
        <f t="shared" si="4"/>
        <v>7.5</v>
      </c>
      <c r="D24" s="21">
        <f t="shared" si="5"/>
        <v>6.0606060606060608E-2</v>
      </c>
    </row>
    <row r="25" spans="2:5" ht="15.75" thickBot="1" x14ac:dyDescent="0.3">
      <c r="B25" s="22" t="str">
        <f t="shared" si="6"/>
        <v>Horno de Calcinacion Maerz</v>
      </c>
      <c r="C25" s="16">
        <f t="shared" si="4"/>
        <v>3.75</v>
      </c>
      <c r="D25" s="21">
        <f t="shared" si="5"/>
        <v>3.0303030303030304E-2</v>
      </c>
    </row>
    <row r="26" spans="2:5" x14ac:dyDescent="0.25">
      <c r="B26" s="17"/>
      <c r="C26" s="18"/>
      <c r="D26" s="17"/>
    </row>
  </sheetData>
  <mergeCells count="1">
    <mergeCell ref="B2:K3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Secundaria</dc:creator>
  <cp:lastModifiedBy>Secundaria</cp:lastModifiedBy>
  <dcterms:created xsi:type="dcterms:W3CDTF">2022-05-06T19:32:09Z</dcterms:created>
  <dcterms:modified xsi:type="dcterms:W3CDTF">2022-05-06T20:18:23Z</dcterms:modified>
</cp:coreProperties>
</file>