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27" i="1"/>
  <c r="E26"/>
  <c r="G17"/>
  <c r="H17" s="1"/>
  <c r="G13"/>
  <c r="H13" s="1"/>
  <c r="G15"/>
  <c r="H15" s="1"/>
  <c r="G18"/>
  <c r="H18" s="1"/>
  <c r="G12"/>
  <c r="H12" s="1"/>
  <c r="G11"/>
  <c r="H11" s="1"/>
  <c r="G16"/>
  <c r="H16" s="1"/>
  <c r="G19"/>
  <c r="H19" s="1"/>
  <c r="G14"/>
  <c r="H14" s="1"/>
  <c r="G21"/>
  <c r="H21" s="1"/>
  <c r="G22"/>
  <c r="H22" s="1"/>
  <c r="G20"/>
  <c r="H20" s="1"/>
</calcChain>
</file>

<file path=xl/sharedStrings.xml><?xml version="1.0" encoding="utf-8"?>
<sst xmlns="http://schemas.openxmlformats.org/spreadsheetml/2006/main" count="24" uniqueCount="22">
  <si>
    <t>GoldMining</t>
  </si>
  <si>
    <t>Meses</t>
  </si>
  <si>
    <t xml:space="preserve">Ingresos </t>
  </si>
  <si>
    <t xml:space="preserve">Perdidas/reparacion </t>
  </si>
  <si>
    <t xml:space="preserve">Total ingresos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</si>
  <si>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</si>
  <si>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</si>
  <si>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</si>
  <si>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</si>
  <si>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</si>
  <si>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</si>
  <si>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</si>
  <si>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</si>
  <si>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</si>
  <si>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</si>
  <si>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</si>
  <si>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</si>
  <si>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Maquinaria/dañada  </t>
  </si>
  <si>
    <t>Descuento del 3% /regalias</t>
  </si>
  <si>
    <t>Maquinaria dañada (min)</t>
  </si>
  <si>
    <t>Maquinaria dañada (max)</t>
  </si>
  <si>
    <t>Mes/dañada</t>
  </si>
</sst>
</file>

<file path=xl/styles.xml><?xml version="1.0" encoding="utf-8"?>
<styleSheet xmlns="http://schemas.openxmlformats.org/spreadsheetml/2006/main">
  <numFmts count="2">
    <numFmt numFmtId="164" formatCode="_ [$$-2C0A]\ * #,##0.00_ ;_ [$$-2C0A]\ * \-#,##0.00_ ;_ [$$-2C0A]\ * &quot;-&quot;??_ ;_ @_ "/>
    <numFmt numFmtId="165" formatCode="_ [$$-2C0A]\ * #,##0_ ;_ [$$-2C0A]\ * \-#,##0_ ;_ [$$-2C0A]\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F898F"/>
        <bgColor indexed="64"/>
      </patternFill>
    </fill>
    <fill>
      <patternFill patternType="solid">
        <fgColor theme="7" tint="0.39994506668294322"/>
        <bgColor indexed="64"/>
      </patternFill>
    </fill>
    <fill>
      <gradientFill degree="45">
        <stop position="0">
          <color rgb="FF4EA891"/>
        </stop>
        <stop position="0.5">
          <color theme="8" tint="0.40000610370189521"/>
        </stop>
        <stop position="1">
          <color rgb="FF4EA891"/>
        </stop>
      </gradient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0" fillId="0" borderId="0" xfId="0" applyNumberFormat="1"/>
    <xf numFmtId="165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/>
    <xf numFmtId="0" fontId="0" fillId="6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898F"/>
      <color rgb="FF0F8900"/>
      <color rgb="FF4EA891"/>
      <color rgb="FF46A89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Hoja1!$C$11</c:f>
              <c:strCache>
                <c:ptCount val="1"/>
                <c:pt idx="0">
                  <c:v>Julio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Hoja1!$D$11</c:f>
              <c:numCache>
                <c:formatCode>_ [$$-2C0A]\ * #,##0.00_ ;_ [$$-2C0A]\ * \-#,##0.00_ ;_ [$$-2C0A]\ * "-"??_ ;_ @_ </c:formatCode>
                <c:ptCount val="1"/>
                <c:pt idx="0">
                  <c:v>28900500</c:v>
                </c:pt>
              </c:numCache>
            </c:numRef>
          </c:val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Junio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Hoja1!$D$12</c:f>
              <c:numCache>
                <c:formatCode>_ [$$-2C0A]\ * #,##0.00_ ;_ [$$-2C0A]\ * \-#,##0.00_ ;_ [$$-2C0A]\ * "-"??_ ;_ @_ </c:formatCode>
                <c:ptCount val="1"/>
                <c:pt idx="0">
                  <c:v>29500400</c:v>
                </c:pt>
              </c:numCache>
            </c:numRef>
          </c:val>
        </c:ser>
        <c:ser>
          <c:idx val="2"/>
          <c:order val="2"/>
          <c:tx>
            <c:strRef>
              <c:f>Hoja1!$C$13</c:f>
              <c:strCache>
                <c:ptCount val="1"/>
                <c:pt idx="0">
                  <c:v>Marzo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Hoja1!$D$13</c:f>
              <c:numCache>
                <c:formatCode>_ [$$-2C0A]\ * #,##0.00_ ;_ [$$-2C0A]\ * \-#,##0.00_ ;_ [$$-2C0A]\ * "-"??_ ;_ @_ </c:formatCode>
                <c:ptCount val="1"/>
                <c:pt idx="0">
                  <c:v>30000000</c:v>
                </c:pt>
              </c:numCache>
            </c:numRef>
          </c:val>
        </c:ser>
        <c:ser>
          <c:idx val="3"/>
          <c:order val="3"/>
          <c:tx>
            <c:strRef>
              <c:f>Hoja1!$C$14</c:f>
              <c:strCache>
                <c:ptCount val="1"/>
                <c:pt idx="0">
                  <c:v>Octubre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Hoja1!$D$14</c:f>
              <c:numCache>
                <c:formatCode>_ [$$-2C0A]\ * #,##0.00_ ;_ [$$-2C0A]\ * \-#,##0.00_ ;_ [$$-2C0A]\ * "-"??_ ;_ @_ </c:formatCode>
                <c:ptCount val="1"/>
                <c:pt idx="0">
                  <c:v>31500900</c:v>
                </c:pt>
              </c:numCache>
            </c:numRef>
          </c:val>
        </c:ser>
        <c:ser>
          <c:idx val="4"/>
          <c:order val="4"/>
          <c:tx>
            <c:strRef>
              <c:f>Hoja1!$C$15</c:f>
              <c:strCache>
                <c:ptCount val="1"/>
                <c:pt idx="0">
                  <c:v>Abril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Hoja1!$D$15</c:f>
              <c:numCache>
                <c:formatCode>_ [$$-2C0A]\ * #,##0.00_ ;_ [$$-2C0A]\ * \-#,##0.00_ ;_ [$$-2C0A]\ * "-"??_ ;_ @_ </c:formatCode>
                <c:ptCount val="1"/>
                <c:pt idx="0">
                  <c:v>35900500</c:v>
                </c:pt>
              </c:numCache>
            </c:numRef>
          </c:val>
        </c:ser>
        <c:ser>
          <c:idx val="5"/>
          <c:order val="5"/>
          <c:tx>
            <c:strRef>
              <c:f>Hoja1!$C$16</c:f>
              <c:strCache>
                <c:ptCount val="1"/>
                <c:pt idx="0">
                  <c:v>Agosto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Hoja1!$D$16</c:f>
              <c:numCache>
                <c:formatCode>_ [$$-2C0A]\ * #,##0.00_ ;_ [$$-2C0A]\ * \-#,##0.00_ ;_ [$$-2C0A]\ * "-"??_ ;_ @_ </c:formatCode>
                <c:ptCount val="1"/>
                <c:pt idx="0">
                  <c:v>36000800</c:v>
                </c:pt>
              </c:numCache>
            </c:numRef>
          </c:val>
        </c:ser>
        <c:ser>
          <c:idx val="6"/>
          <c:order val="6"/>
          <c:tx>
            <c:strRef>
              <c:f>Hoja1!$C$17</c:f>
              <c:strCache>
                <c:ptCount val="1"/>
                <c:pt idx="0">
                  <c:v>Enero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Hoja1!$D$17</c:f>
              <c:numCache>
                <c:formatCode>_ [$$-2C0A]\ * #,##0.00_ ;_ [$$-2C0A]\ * \-#,##0.00_ ;_ [$$-2C0A]\ * "-"??_ ;_ @_ </c:formatCode>
                <c:ptCount val="1"/>
                <c:pt idx="0">
                  <c:v>40900500</c:v>
                </c:pt>
              </c:numCache>
            </c:numRef>
          </c:val>
        </c:ser>
        <c:ser>
          <c:idx val="7"/>
          <c:order val="7"/>
          <c:tx>
            <c:strRef>
              <c:f>Hoja1!$C$18</c:f>
              <c:strCache>
                <c:ptCount val="1"/>
                <c:pt idx="0">
                  <c:v>Mayo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Hoja1!$D$18</c:f>
              <c:numCache>
                <c:formatCode>_ [$$-2C0A]\ * #,##0.00_ ;_ [$$-2C0A]\ * \-#,##0.00_ ;_ [$$-2C0A]\ * "-"??_ ;_ @_ </c:formatCode>
                <c:ptCount val="1"/>
                <c:pt idx="0">
                  <c:v>41050200</c:v>
                </c:pt>
              </c:numCache>
            </c:numRef>
          </c:val>
        </c:ser>
        <c:ser>
          <c:idx val="8"/>
          <c:order val="8"/>
          <c:tx>
            <c:strRef>
              <c:f>Hoja1!$C$19</c:f>
              <c:strCache>
                <c:ptCount val="1"/>
                <c:pt idx="0">
                  <c:v>Septiembre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Hoja1!$D$19</c:f>
              <c:numCache>
                <c:formatCode>_ [$$-2C0A]\ * #,##0.00_ ;_ [$$-2C0A]\ * \-#,##0.00_ ;_ [$$-2C0A]\ * "-"??_ ;_ @_ </c:formatCode>
                <c:ptCount val="1"/>
                <c:pt idx="0">
                  <c:v>47008900</c:v>
                </c:pt>
              </c:numCache>
            </c:numRef>
          </c:val>
        </c:ser>
        <c:ser>
          <c:idx val="9"/>
          <c:order val="9"/>
          <c:tx>
            <c:strRef>
              <c:f>Hoja1!$C$20</c:f>
              <c:strCache>
                <c:ptCount val="1"/>
                <c:pt idx="0">
                  <c:v>Febrero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Hoja1!$D$20</c:f>
              <c:numCache>
                <c:formatCode>_ [$$-2C0A]\ * #,##0.00_ ;_ [$$-2C0A]\ * \-#,##0.00_ ;_ [$$-2C0A]\ * "-"??_ ;_ @_ </c:formatCode>
                <c:ptCount val="1"/>
                <c:pt idx="0">
                  <c:v>55000000</c:v>
                </c:pt>
              </c:numCache>
            </c:numRef>
          </c:val>
        </c:ser>
        <c:ser>
          <c:idx val="10"/>
          <c:order val="10"/>
          <c:tx>
            <c:strRef>
              <c:f>Hoja1!$C$21</c:f>
              <c:strCache>
                <c:ptCount val="1"/>
                <c:pt idx="0">
                  <c:v>Noviembre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Hoja1!$D$21</c:f>
              <c:numCache>
                <c:formatCode>_ [$$-2C0A]\ * #,##0.00_ ;_ [$$-2C0A]\ * \-#,##0.00_ ;_ [$$-2C0A]\ * "-"??_ ;_ @_ </c:formatCode>
                <c:ptCount val="1"/>
                <c:pt idx="0">
                  <c:v>70500500</c:v>
                </c:pt>
              </c:numCache>
            </c:numRef>
          </c:val>
        </c:ser>
        <c:ser>
          <c:idx val="11"/>
          <c:order val="11"/>
          <c:tx>
            <c:strRef>
              <c:f>Hoja1!$C$22</c:f>
              <c:strCache>
                <c:ptCount val="1"/>
                <c:pt idx="0">
                  <c:v>Diciembre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Hoja1!$D$22</c:f>
              <c:numCache>
                <c:formatCode>_ [$$-2C0A]\ * #,##0.00_ ;_ [$$-2C0A]\ * \-#,##0.00_ ;_ [$$-2C0A]\ * "-"??_ ;_ @_ </c:formatCode>
                <c:ptCount val="1"/>
                <c:pt idx="0">
                  <c:v>90800700</c:v>
                </c:pt>
              </c:numCache>
            </c:numRef>
          </c:val>
        </c:ser>
        <c:axId val="45830912"/>
        <c:axId val="45832832"/>
      </c:barChart>
      <c:catAx>
        <c:axId val="45830912"/>
        <c:scaling>
          <c:orientation val="minMax"/>
        </c:scaling>
        <c:axPos val="b"/>
        <c:tickLblPos val="nextTo"/>
        <c:crossAx val="45832832"/>
        <c:crosses val="autoZero"/>
        <c:auto val="1"/>
        <c:lblAlgn val="ctr"/>
        <c:lblOffset val="100"/>
      </c:catAx>
      <c:valAx>
        <c:axId val="45832832"/>
        <c:scaling>
          <c:orientation val="minMax"/>
        </c:scaling>
        <c:axPos val="l"/>
        <c:majorGridlines>
          <c:spPr>
            <a:ln w="25400" cap="flat" cmpd="sng" algn="ctr">
              <a:solidFill>
                <a:schemeClr val="accent4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</c:majorGridlines>
        <c:numFmt formatCode="_ [$$-2C0A]\ * #,##0.00_ ;_ [$$-2C0A]\ * \-#,##0.00_ ;_ [$$-2C0A]\ * &quot;-&quot;??_ ;_ @_ " sourceLinked="1"/>
        <c:tickLblPos val="nextTo"/>
        <c:crossAx val="45830912"/>
        <c:crosses val="autoZero"/>
        <c:crossBetween val="between"/>
      </c:valAx>
    </c:plotArea>
    <c:legend>
      <c:legendPos val="r"/>
      <c:layout/>
    </c:legend>
    <c:plotVisOnly val="1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18"/>
  <c:chart>
    <c:title>
      <c:tx>
        <c:rich>
          <a:bodyPr/>
          <a:lstStyle/>
          <a:p>
            <a:pPr>
              <a:defRPr/>
            </a:pPr>
            <a:r>
              <a:rPr lang="es-AR"/>
              <a:t>Perdidas Por maquinaria averiada</a:t>
            </a:r>
          </a:p>
        </c:rich>
      </c:tx>
      <c:layout>
        <c:manualLayout>
          <c:xMode val="edge"/>
          <c:yMode val="edge"/>
          <c:x val="4.7611111111111118E-2"/>
          <c:y val="3.7037037037037042E-2"/>
        </c:manualLayout>
      </c:layout>
      <c:overlay val="1"/>
    </c:title>
    <c:plotArea>
      <c:layout>
        <c:manualLayout>
          <c:layoutTarget val="inner"/>
          <c:xMode val="edge"/>
          <c:yMode val="edge"/>
          <c:x val="0.10651618547681542"/>
          <c:y val="0.17592592592592593"/>
          <c:w val="0.56224912510936131"/>
          <c:h val="0.69684784193642468"/>
        </c:manualLayout>
      </c:layout>
      <c:barChart>
        <c:barDir val="bar"/>
        <c:grouping val="clustered"/>
        <c:ser>
          <c:idx val="0"/>
          <c:order val="0"/>
          <c:tx>
            <c:strRef>
              <c:f>Hoja1!$C$11</c:f>
              <c:strCache>
                <c:ptCount val="1"/>
                <c:pt idx="0">
                  <c:v>Julio</c:v>
                </c:pt>
              </c:strCache>
            </c:strRef>
          </c:tx>
          <c:val>
            <c:numRef>
              <c:f>Hoja1!$E$11</c:f>
              <c:numCache>
                <c:formatCode>_ [$$-2C0A]\ * #,##0.00_ ;_ [$$-2C0A]\ * \-#,##0.00_ ;_ [$$-2C0A]\ * "-"??_ ;_ @_ </c:formatCode>
                <c:ptCount val="1"/>
                <c:pt idx="0">
                  <c:v>9009000</c:v>
                </c:pt>
              </c:numCache>
            </c:numRef>
          </c:val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Junio</c:v>
                </c:pt>
              </c:strCache>
            </c:strRef>
          </c:tx>
          <c:val>
            <c:numRef>
              <c:f>Hoja1!$E$12</c:f>
              <c:numCache>
                <c:formatCode>_ [$$-2C0A]\ * #,##0.00_ ;_ [$$-2C0A]\ * \-#,##0.00_ ;_ [$$-2C0A]\ * "-"??_ ;_ @_ </c:formatCode>
                <c:ptCount val="1"/>
                <c:pt idx="0">
                  <c:v>3900500</c:v>
                </c:pt>
              </c:numCache>
            </c:numRef>
          </c:val>
        </c:ser>
        <c:ser>
          <c:idx val="2"/>
          <c:order val="2"/>
          <c:tx>
            <c:strRef>
              <c:f>Hoja1!$C$13</c:f>
              <c:strCache>
                <c:ptCount val="1"/>
                <c:pt idx="0">
                  <c:v>Marzo</c:v>
                </c:pt>
              </c:strCache>
            </c:strRef>
          </c:tx>
          <c:val>
            <c:numRef>
              <c:f>Hoja1!$E$13</c:f>
              <c:numCache>
                <c:formatCode>_ [$$-2C0A]\ * #,##0.00_ ;_ [$$-2C0A]\ * \-#,##0.00_ ;_ [$$-2C0A]\ * "-"??_ ;_ @_ </c:formatCode>
                <c:ptCount val="1"/>
                <c:pt idx="0">
                  <c:v>1500900</c:v>
                </c:pt>
              </c:numCache>
            </c:numRef>
          </c:val>
        </c:ser>
        <c:ser>
          <c:idx val="3"/>
          <c:order val="3"/>
          <c:tx>
            <c:strRef>
              <c:f>Hoja1!$C$14</c:f>
              <c:strCache>
                <c:ptCount val="1"/>
                <c:pt idx="0">
                  <c:v>Octubre</c:v>
                </c:pt>
              </c:strCache>
            </c:strRef>
          </c:tx>
          <c:val>
            <c:numRef>
              <c:f>Hoja1!$E$14</c:f>
              <c:numCache>
                <c:formatCode>_ [$$-2C0A]\ * #,##0.00_ ;_ [$$-2C0A]\ * \-#,##0.00_ ;_ [$$-2C0A]\ * "-"??_ ;_ @_ </c:formatCode>
                <c:ptCount val="1"/>
                <c:pt idx="0">
                  <c:v>4030080</c:v>
                </c:pt>
              </c:numCache>
            </c:numRef>
          </c:val>
        </c:ser>
        <c:ser>
          <c:idx val="4"/>
          <c:order val="4"/>
          <c:tx>
            <c:strRef>
              <c:f>Hoja1!$C$15</c:f>
              <c:strCache>
                <c:ptCount val="1"/>
                <c:pt idx="0">
                  <c:v>Abril</c:v>
                </c:pt>
              </c:strCache>
            </c:strRef>
          </c:tx>
          <c:val>
            <c:numRef>
              <c:f>Hoja1!$E$15</c:f>
              <c:numCache>
                <c:formatCode>_ [$$-2C0A]\ * #,##0.00_ ;_ [$$-2C0A]\ * \-#,##0.00_ ;_ [$$-2C0A]\ * "-"??_ ;_ @_ </c:formatCode>
                <c:ptCount val="1"/>
                <c:pt idx="0">
                  <c:v>4500900</c:v>
                </c:pt>
              </c:numCache>
            </c:numRef>
          </c:val>
        </c:ser>
        <c:ser>
          <c:idx val="5"/>
          <c:order val="5"/>
          <c:tx>
            <c:strRef>
              <c:f>Hoja1!$C$16</c:f>
              <c:strCache>
                <c:ptCount val="1"/>
                <c:pt idx="0">
                  <c:v>Agosto</c:v>
                </c:pt>
              </c:strCache>
            </c:strRef>
          </c:tx>
          <c:val>
            <c:numRef>
              <c:f>Hoja1!$E$16</c:f>
              <c:numCache>
                <c:formatCode>_ [$$-2C0A]\ * #,##0.00_ ;_ [$$-2C0A]\ * \-#,##0.00_ ;_ [$$-2C0A]\ * "-"??_ ;_ @_ </c:formatCode>
                <c:ptCount val="1"/>
                <c:pt idx="0">
                  <c:v>6080900</c:v>
                </c:pt>
              </c:numCache>
            </c:numRef>
          </c:val>
        </c:ser>
        <c:ser>
          <c:idx val="6"/>
          <c:order val="6"/>
          <c:tx>
            <c:strRef>
              <c:f>Hoja1!$C$17</c:f>
              <c:strCache>
                <c:ptCount val="1"/>
                <c:pt idx="0">
                  <c:v>Enero</c:v>
                </c:pt>
              </c:strCache>
            </c:strRef>
          </c:tx>
          <c:val>
            <c:numRef>
              <c:f>Hoja1!$E$17</c:f>
              <c:numCache>
                <c:formatCode>_ [$$-2C0A]\ * #,##0.00_ ;_ [$$-2C0A]\ * \-#,##0.00_ ;_ [$$-2C0A]\ * "-"??_ ;_ @_ </c:formatCode>
                <c:ptCount val="1"/>
                <c:pt idx="0">
                  <c:v>2290000</c:v>
                </c:pt>
              </c:numCache>
            </c:numRef>
          </c:val>
        </c:ser>
        <c:ser>
          <c:idx val="7"/>
          <c:order val="7"/>
          <c:tx>
            <c:strRef>
              <c:f>Hoja1!$C$18</c:f>
              <c:strCache>
                <c:ptCount val="1"/>
                <c:pt idx="0">
                  <c:v>Mayo</c:v>
                </c:pt>
              </c:strCache>
            </c:strRef>
          </c:tx>
          <c:val>
            <c:numRef>
              <c:f>Hoja1!$E$18</c:f>
              <c:numCache>
                <c:formatCode>_ [$$-2C0A]\ * #,##0.00_ ;_ [$$-2C0A]\ * \-#,##0.00_ ;_ [$$-2C0A]\ * "-"??_ ;_ @_ </c:formatCode>
                <c:ptCount val="1"/>
                <c:pt idx="0">
                  <c:v>500900</c:v>
                </c:pt>
              </c:numCache>
            </c:numRef>
          </c:val>
        </c:ser>
        <c:ser>
          <c:idx val="8"/>
          <c:order val="8"/>
          <c:tx>
            <c:strRef>
              <c:f>Hoja1!$C$19</c:f>
              <c:strCache>
                <c:ptCount val="1"/>
                <c:pt idx="0">
                  <c:v>Septiembre</c:v>
                </c:pt>
              </c:strCache>
            </c:strRef>
          </c:tx>
          <c:val>
            <c:numRef>
              <c:f>Hoja1!$E$19</c:f>
              <c:numCache>
                <c:formatCode>_ [$$-2C0A]\ * #,##0.00_ ;_ [$$-2C0A]\ * \-#,##0.00_ ;_ [$$-2C0A]\ * "-"??_ ;_ @_ </c:formatCode>
                <c:ptCount val="1"/>
                <c:pt idx="0">
                  <c:v>10900600</c:v>
                </c:pt>
              </c:numCache>
            </c:numRef>
          </c:val>
        </c:ser>
        <c:ser>
          <c:idx val="9"/>
          <c:order val="9"/>
          <c:tx>
            <c:strRef>
              <c:f>Hoja1!$C$20</c:f>
              <c:strCache>
                <c:ptCount val="1"/>
                <c:pt idx="0">
                  <c:v>Febrero</c:v>
                </c:pt>
              </c:strCache>
            </c:strRef>
          </c:tx>
          <c:val>
            <c:numRef>
              <c:f>Hoja1!$E$20</c:f>
              <c:numCache>
                <c:formatCode>_ [$$-2C0A]\ * #,##0.00_ ;_ [$$-2C0A]\ * \-#,##0.00_ ;_ [$$-2C0A]\ * "-"??_ ;_ @_ </c:formatCode>
                <c:ptCount val="1"/>
                <c:pt idx="0">
                  <c:v>3090500</c:v>
                </c:pt>
              </c:numCache>
            </c:numRef>
          </c:val>
        </c:ser>
        <c:ser>
          <c:idx val="10"/>
          <c:order val="10"/>
          <c:tx>
            <c:strRef>
              <c:f>Hoja1!$C$21</c:f>
              <c:strCache>
                <c:ptCount val="1"/>
                <c:pt idx="0">
                  <c:v>Noviembre</c:v>
                </c:pt>
              </c:strCache>
            </c:strRef>
          </c:tx>
          <c:val>
            <c:numRef>
              <c:f>Hoja1!$E$21</c:f>
              <c:numCache>
                <c:formatCode>_ [$$-2C0A]\ * #,##0.00_ ;_ [$$-2C0A]\ * \-#,##0.00_ ;_ [$$-2C0A]\ * "-"??_ ;_ @_ </c:formatCode>
                <c:ptCount val="1"/>
                <c:pt idx="0">
                  <c:v>20300900</c:v>
                </c:pt>
              </c:numCache>
            </c:numRef>
          </c:val>
        </c:ser>
        <c:ser>
          <c:idx val="11"/>
          <c:order val="11"/>
          <c:tx>
            <c:strRef>
              <c:f>Hoja1!$C$22</c:f>
              <c:strCache>
                <c:ptCount val="1"/>
                <c:pt idx="0">
                  <c:v>Diciembre</c:v>
                </c:pt>
              </c:strCache>
            </c:strRef>
          </c:tx>
          <c:val>
            <c:numRef>
              <c:f>Hoja1!$E$22</c:f>
              <c:numCache>
                <c:formatCode>_ [$$-2C0A]\ * #,##0.00_ ;_ [$$-2C0A]\ * \-#,##0.00_ ;_ [$$-2C0A]\ * "-"??_ ;_ @_ </c:formatCode>
                <c:ptCount val="1"/>
                <c:pt idx="0">
                  <c:v>25900800</c:v>
                </c:pt>
              </c:numCache>
            </c:numRef>
          </c:val>
        </c:ser>
        <c:axId val="84996096"/>
        <c:axId val="84997632"/>
      </c:barChart>
      <c:catAx>
        <c:axId val="84996096"/>
        <c:scaling>
          <c:orientation val="minMax"/>
        </c:scaling>
        <c:axPos val="l"/>
        <c:tickLblPos val="nextTo"/>
        <c:crossAx val="84997632"/>
        <c:crosses val="autoZero"/>
        <c:auto val="1"/>
        <c:lblAlgn val="ctr"/>
        <c:lblOffset val="100"/>
      </c:catAx>
      <c:valAx>
        <c:axId val="84997632"/>
        <c:scaling>
          <c:orientation val="minMax"/>
        </c:scaling>
        <c:axPos val="b"/>
        <c:majorGridlines/>
        <c:numFmt formatCode="_ [$$-2C0A]\ * #,##0.00_ ;_ [$$-2C0A]\ * \-#,##0.00_ ;_ [$$-2C0A]\ * &quot;-&quot;??_ ;_ @_ " sourceLinked="1"/>
        <c:tickLblPos val="nextTo"/>
        <c:crossAx val="8499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95975503062112"/>
          <c:y val="6.7525153105861768E-2"/>
          <c:w val="0.17815135608048993"/>
          <c:h val="0.8371719160104989"/>
        </c:manualLayout>
      </c:layout>
    </c:legend>
    <c:plotVisOnly val="1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29</xdr:row>
      <xdr:rowOff>152400</xdr:rowOff>
    </xdr:from>
    <xdr:to>
      <xdr:col>5</xdr:col>
      <xdr:colOff>1181100</xdr:colOff>
      <xdr:row>44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29</xdr:row>
      <xdr:rowOff>180975</xdr:rowOff>
    </xdr:from>
    <xdr:to>
      <xdr:col>8</xdr:col>
      <xdr:colOff>1085850</xdr:colOff>
      <xdr:row>44</xdr:row>
      <xdr:rowOff>66675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J27"/>
  <sheetViews>
    <sheetView tabSelected="1" topLeftCell="A34" workbookViewId="0">
      <selection activeCell="I17" sqref="I17"/>
    </sheetView>
  </sheetViews>
  <sheetFormatPr baseColWidth="10" defaultRowHeight="15"/>
  <cols>
    <col min="4" max="4" width="15" bestFit="1" customWidth="1"/>
    <col min="5" max="5" width="20" customWidth="1"/>
    <col min="6" max="6" width="20.28515625" customWidth="1"/>
    <col min="7" max="7" width="23.85546875" customWidth="1"/>
    <col min="8" max="8" width="29.5703125" customWidth="1"/>
    <col min="9" max="9" width="25.5703125" customWidth="1"/>
    <col min="10" max="10" width="25.7109375" customWidth="1"/>
  </cols>
  <sheetData>
    <row r="7" spans="3:10">
      <c r="C7" s="14" t="s">
        <v>0</v>
      </c>
      <c r="D7" s="14"/>
      <c r="E7" s="14"/>
      <c r="F7" s="14"/>
      <c r="G7" s="14"/>
      <c r="H7" s="14"/>
    </row>
    <row r="8" spans="3:10" ht="15" customHeight="1">
      <c r="C8" s="14"/>
      <c r="D8" s="14"/>
      <c r="E8" s="14"/>
      <c r="F8" s="14"/>
      <c r="G8" s="14"/>
      <c r="H8" s="14"/>
      <c r="I8" s="9"/>
    </row>
    <row r="9" spans="3:10" ht="15.75" customHeight="1" thickBot="1">
      <c r="C9" s="15"/>
      <c r="D9" s="15"/>
      <c r="E9" s="15"/>
      <c r="F9" s="15"/>
      <c r="G9" s="15"/>
      <c r="H9" s="15"/>
      <c r="I9" s="9"/>
      <c r="J9" s="7">
        <v>0.03</v>
      </c>
    </row>
    <row r="10" spans="3:10" ht="15.75" thickBot="1">
      <c r="C10" s="6" t="s">
        <v>1</v>
      </c>
      <c r="D10" s="6" t="s">
        <v>2</v>
      </c>
      <c r="E10" s="6" t="s">
        <v>3</v>
      </c>
      <c r="F10" s="6" t="s">
        <v>17</v>
      </c>
      <c r="G10" s="6" t="s">
        <v>4</v>
      </c>
      <c r="H10" s="1" t="s">
        <v>18</v>
      </c>
    </row>
    <row r="11" spans="3:10" ht="15.75" thickBot="1">
      <c r="C11" s="2" t="s">
        <v>11</v>
      </c>
      <c r="D11" s="4">
        <v>28900500</v>
      </c>
      <c r="E11" s="4">
        <v>9009000</v>
      </c>
      <c r="F11" s="5">
        <v>7</v>
      </c>
      <c r="G11" s="3">
        <f>D11-E11</f>
        <v>19891500</v>
      </c>
      <c r="H11" s="8">
        <f>G11-($J$9*G11)</f>
        <v>19294755</v>
      </c>
    </row>
    <row r="12" spans="3:10" ht="15.75" thickBot="1">
      <c r="C12" s="2" t="s">
        <v>10</v>
      </c>
      <c r="D12" s="4">
        <v>29500400</v>
      </c>
      <c r="E12" s="4">
        <v>3900500</v>
      </c>
      <c r="F12" s="5">
        <v>4</v>
      </c>
      <c r="G12" s="3">
        <f>D12-E12</f>
        <v>25599900</v>
      </c>
      <c r="H12" s="8">
        <f>G12-($J$9*G12)</f>
        <v>24831903</v>
      </c>
    </row>
    <row r="13" spans="3:10" ht="15.75" thickBot="1">
      <c r="C13" s="2" t="s">
        <v>7</v>
      </c>
      <c r="D13" s="4">
        <v>30000000</v>
      </c>
      <c r="E13" s="4">
        <v>1500900</v>
      </c>
      <c r="F13" s="5">
        <v>2</v>
      </c>
      <c r="G13" s="3">
        <f>D13-E13</f>
        <v>28499100</v>
      </c>
      <c r="H13" s="8">
        <f>G13-($J$9*G13)</f>
        <v>27644127</v>
      </c>
    </row>
    <row r="14" spans="3:10" ht="15.75" thickBot="1">
      <c r="C14" s="2" t="s">
        <v>14</v>
      </c>
      <c r="D14" s="4">
        <v>31500900</v>
      </c>
      <c r="E14" s="4">
        <v>4030080</v>
      </c>
      <c r="F14" s="5">
        <v>2</v>
      </c>
      <c r="G14" s="3">
        <f>D14-E14</f>
        <v>27470820</v>
      </c>
      <c r="H14" s="8">
        <f>G14-($J$9*G14)</f>
        <v>26646695.399999999</v>
      </c>
    </row>
    <row r="15" spans="3:10" ht="15.75" thickBot="1">
      <c r="C15" s="2" t="s">
        <v>8</v>
      </c>
      <c r="D15" s="4">
        <v>35900500</v>
      </c>
      <c r="E15" s="4">
        <v>4500900</v>
      </c>
      <c r="F15" s="5">
        <v>3</v>
      </c>
      <c r="G15" s="3">
        <f>D15-E15</f>
        <v>31399600</v>
      </c>
      <c r="H15" s="8">
        <f>G15-($J$9*G15)</f>
        <v>30457612</v>
      </c>
    </row>
    <row r="16" spans="3:10" ht="15.75" thickBot="1">
      <c r="C16" s="2" t="s">
        <v>12</v>
      </c>
      <c r="D16" s="4">
        <v>36000800</v>
      </c>
      <c r="E16" s="4">
        <v>6080900</v>
      </c>
      <c r="F16" s="5">
        <v>5</v>
      </c>
      <c r="G16" s="3">
        <f>D16-E16</f>
        <v>29919900</v>
      </c>
      <c r="H16" s="8">
        <f>G16-($J$9*G16)</f>
        <v>29022303</v>
      </c>
    </row>
    <row r="17" spans="3:8" ht="15.75" thickBot="1">
      <c r="C17" s="2" t="s">
        <v>5</v>
      </c>
      <c r="D17" s="4">
        <v>40900500</v>
      </c>
      <c r="E17" s="4">
        <v>2290000</v>
      </c>
      <c r="F17" s="5">
        <v>2</v>
      </c>
      <c r="G17" s="3">
        <f>D17-E17</f>
        <v>38610500</v>
      </c>
      <c r="H17" s="8">
        <f>G17-($J$9*G17)</f>
        <v>37452185</v>
      </c>
    </row>
    <row r="18" spans="3:8" ht="15.75" thickBot="1">
      <c r="C18" s="2" t="s">
        <v>9</v>
      </c>
      <c r="D18" s="4">
        <v>41050200</v>
      </c>
      <c r="E18" s="4">
        <v>500900</v>
      </c>
      <c r="F18" s="5">
        <v>1</v>
      </c>
      <c r="G18" s="3">
        <f>D18-E18</f>
        <v>40549300</v>
      </c>
      <c r="H18" s="8">
        <f>G18-($J$9*G18)</f>
        <v>39332821</v>
      </c>
    </row>
    <row r="19" spans="3:8" ht="15.75" thickBot="1">
      <c r="C19" s="2" t="s">
        <v>13</v>
      </c>
      <c r="D19" s="4">
        <v>47008900</v>
      </c>
      <c r="E19" s="4">
        <v>10900600</v>
      </c>
      <c r="F19" s="5">
        <v>8</v>
      </c>
      <c r="G19" s="3">
        <f>D19-E19</f>
        <v>36108300</v>
      </c>
      <c r="H19" s="8">
        <f>G19-($J$9*G19)</f>
        <v>35025051</v>
      </c>
    </row>
    <row r="20" spans="3:8" ht="15.75" thickBot="1">
      <c r="C20" s="2" t="s">
        <v>6</v>
      </c>
      <c r="D20" s="4">
        <v>55000000</v>
      </c>
      <c r="E20" s="4">
        <v>3090500</v>
      </c>
      <c r="F20" s="5">
        <v>2</v>
      </c>
      <c r="G20" s="3">
        <f>D20-E20</f>
        <v>51909500</v>
      </c>
      <c r="H20" s="8">
        <f>G20-($J$9*G20)</f>
        <v>50352215</v>
      </c>
    </row>
    <row r="21" spans="3:8" ht="15.75" thickBot="1">
      <c r="C21" s="2" t="s">
        <v>15</v>
      </c>
      <c r="D21" s="4">
        <v>70500500</v>
      </c>
      <c r="E21" s="4">
        <v>20300900</v>
      </c>
      <c r="F21" s="5">
        <v>10</v>
      </c>
      <c r="G21" s="3">
        <f>D21-E21</f>
        <v>50199600</v>
      </c>
      <c r="H21" s="8">
        <f>G21-($J$9*G21)</f>
        <v>48693612</v>
      </c>
    </row>
    <row r="22" spans="3:8" ht="15.75" thickBot="1">
      <c r="C22" s="2" t="s">
        <v>16</v>
      </c>
      <c r="D22" s="4">
        <v>90800700</v>
      </c>
      <c r="E22" s="4">
        <v>25900800</v>
      </c>
      <c r="F22" s="5">
        <v>15</v>
      </c>
      <c r="G22" s="3">
        <f>D22-E22</f>
        <v>64899900</v>
      </c>
      <c r="H22" s="8">
        <f>G22-($J$9*G22)</f>
        <v>62952903</v>
      </c>
    </row>
    <row r="24" spans="3:8" ht="15.75" thickBot="1"/>
    <row r="25" spans="3:8" ht="15.75" thickBot="1">
      <c r="F25" s="11" t="s">
        <v>21</v>
      </c>
    </row>
    <row r="26" spans="3:8" ht="15.75" thickBot="1">
      <c r="C26" s="13" t="s">
        <v>19</v>
      </c>
      <c r="D26" s="13"/>
      <c r="E26" s="10">
        <f>MIN(F11:F22)</f>
        <v>1</v>
      </c>
      <c r="F26" s="12" t="s">
        <v>9</v>
      </c>
    </row>
    <row r="27" spans="3:8" ht="15.75" thickBot="1">
      <c r="C27" s="13" t="s">
        <v>20</v>
      </c>
      <c r="D27" s="13"/>
      <c r="E27" s="10">
        <f>MAX(F11:F22)</f>
        <v>15</v>
      </c>
      <c r="F27" s="12" t="s">
        <v>16</v>
      </c>
    </row>
  </sheetData>
  <sortState ref="C11:H22">
    <sortCondition ref="D11:D22"/>
  </sortState>
  <mergeCells count="3">
    <mergeCell ref="C26:D26"/>
    <mergeCell ref="C27:D27"/>
    <mergeCell ref="C7:H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Isaias</cp:lastModifiedBy>
  <dcterms:created xsi:type="dcterms:W3CDTF">2022-05-06T19:09:49Z</dcterms:created>
  <dcterms:modified xsi:type="dcterms:W3CDTF">2022-05-07T20:47:29Z</dcterms:modified>
</cp:coreProperties>
</file>