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9440" windowHeight="7935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J8" i="1"/>
  <c r="J10"/>
  <c r="J12"/>
  <c r="J14"/>
  <c r="J16"/>
  <c r="J18"/>
  <c r="J20"/>
  <c r="J7"/>
  <c r="J5"/>
  <c r="H22"/>
  <c r="J9" s="1"/>
  <c r="G23"/>
  <c r="I6"/>
  <c r="I7"/>
  <c r="I8"/>
  <c r="I9"/>
  <c r="I10"/>
  <c r="I11"/>
  <c r="I12"/>
  <c r="I13"/>
  <c r="I14"/>
  <c r="I15"/>
  <c r="I16"/>
  <c r="I17"/>
  <c r="I18"/>
  <c r="I19"/>
  <c r="I20"/>
  <c r="I21"/>
  <c r="I5"/>
  <c r="G22"/>
  <c r="J6" l="1"/>
  <c r="J21"/>
  <c r="J19"/>
  <c r="J17"/>
  <c r="J15"/>
  <c r="J13"/>
  <c r="J11"/>
</calcChain>
</file>

<file path=xl/sharedStrings.xml><?xml version="1.0" encoding="utf-8"?>
<sst xmlns="http://schemas.openxmlformats.org/spreadsheetml/2006/main" count="97" uniqueCount="81">
  <si>
    <t>Veladero</t>
  </si>
  <si>
    <t>Martha</t>
  </si>
  <si>
    <t>Cerro Vanguardia</t>
  </si>
  <si>
    <t>San José</t>
  </si>
  <si>
    <t>Alumbrera</t>
  </si>
  <si>
    <t>Pirquitas</t>
  </si>
  <si>
    <t>Gualcamayo</t>
  </si>
  <si>
    <t>Manantial Espejo</t>
  </si>
  <si>
    <t>Aguilar</t>
  </si>
  <si>
    <t xml:space="preserve"> Farallón Negro</t>
  </si>
  <si>
    <t xml:space="preserve">Andacollo </t>
  </si>
  <si>
    <t>Sierra Grande</t>
  </si>
  <si>
    <t>Santa Cruz</t>
  </si>
  <si>
    <t>San Juan</t>
  </si>
  <si>
    <t>Neuquén</t>
  </si>
  <si>
    <t>Catamarca</t>
  </si>
  <si>
    <t>Casposo</t>
  </si>
  <si>
    <t>Fenix</t>
  </si>
  <si>
    <t>Loma Blanca</t>
  </si>
  <si>
    <t>Río Negro</t>
  </si>
  <si>
    <t>Jujuy</t>
  </si>
  <si>
    <t>Río Turbio</t>
  </si>
  <si>
    <t>Tincalayu</t>
  </si>
  <si>
    <t>Salta</t>
  </si>
  <si>
    <t>Barrick Gold Corp</t>
  </si>
  <si>
    <t>Coeur D’Alene Mining Corp</t>
  </si>
  <si>
    <t>UTE: Anglogold / FOMICRUZ SE</t>
  </si>
  <si>
    <t>Minera Hochschild / McEwen Mining</t>
  </si>
  <si>
    <t>UTE: YMAD/ Xstrata Copper Inc</t>
  </si>
  <si>
    <t>Silver Standard Resources</t>
  </si>
  <si>
    <t>Yamana Gold / Minas Argentinas</t>
  </si>
  <si>
    <t>Pan American Silver</t>
  </si>
  <si>
    <t>Glencore International Plc.</t>
  </si>
  <si>
    <t>YMAD</t>
  </si>
  <si>
    <t xml:space="preserve">Minera Andacollo Gold SA </t>
  </si>
  <si>
    <t>MCC</t>
  </si>
  <si>
    <t>troy Resources Ltd.</t>
  </si>
  <si>
    <t>FMC Lithium</t>
  </si>
  <si>
    <t xml:space="preserve">Procesadora de Boratos S.A. </t>
  </si>
  <si>
    <t>YCRT</t>
  </si>
  <si>
    <t>Rio Tinto</t>
  </si>
  <si>
    <t>(Au-Ag)</t>
  </si>
  <si>
    <t>(Au-Ag-Cu)</t>
  </si>
  <si>
    <t xml:space="preserve"> (Ag-Zn-Sn)</t>
  </si>
  <si>
    <t>(Ag-Zn-Pb)</t>
  </si>
  <si>
    <t>(Au-Cu-Mo)</t>
  </si>
  <si>
    <t>(Au)</t>
  </si>
  <si>
    <t>(Fe)</t>
  </si>
  <si>
    <t>(Carbón)</t>
  </si>
  <si>
    <t>(Bórax)</t>
  </si>
  <si>
    <t>(Salar) (Litio)</t>
  </si>
  <si>
    <t>(tincal y ulexita)</t>
  </si>
  <si>
    <t>Empresa</t>
  </si>
  <si>
    <t>provincia</t>
  </si>
  <si>
    <t xml:space="preserve">Yacimiento Minero </t>
  </si>
  <si>
    <t>Ton/dia Mineral</t>
  </si>
  <si>
    <t>inversion (US$ Millones)</t>
  </si>
  <si>
    <t>Mineral de extraccion</t>
  </si>
  <si>
    <t xml:space="preserve">ton/año Mineral  </t>
  </si>
  <si>
    <t>TOTAL DE YACIMIENTOS</t>
  </si>
  <si>
    <t>Fecha de inicio</t>
  </si>
  <si>
    <t>20.02.2005</t>
  </si>
  <si>
    <t>05.02.2000</t>
  </si>
  <si>
    <t>24.08.1998</t>
  </si>
  <si>
    <t>13.07.1989</t>
  </si>
  <si>
    <t>29.11.2001</t>
  </si>
  <si>
    <t>17.09.2014</t>
  </si>
  <si>
    <t>26.01.2006</t>
  </si>
  <si>
    <t>06.06.2007</t>
  </si>
  <si>
    <t>09.10.2011</t>
  </si>
  <si>
    <t>25.05.2013</t>
  </si>
  <si>
    <t>13.11.1997</t>
  </si>
  <si>
    <t>16.03.2019</t>
  </si>
  <si>
    <t>18.06.2004</t>
  </si>
  <si>
    <t>23.02.2004</t>
  </si>
  <si>
    <t>04.11.1994</t>
  </si>
  <si>
    <t>09.05.2001</t>
  </si>
  <si>
    <t>28.10.1996</t>
  </si>
  <si>
    <t>Porcentaje de ton. X Dia</t>
  </si>
  <si>
    <t xml:space="preserve">TOTAL </t>
  </si>
  <si>
    <t>CARACTERISTICAS DE LOS YACIMIENTOS MINEROS ARGENTINOS</t>
  </si>
</sst>
</file>

<file path=xl/styles.xml><?xml version="1.0" encoding="utf-8"?>
<styleSheet xmlns="http://schemas.openxmlformats.org/spreadsheetml/2006/main">
  <numFmts count="1">
    <numFmt numFmtId="166" formatCode="[$-F800]dddd\,\ mmmm\ dd\,\ yyyy"/>
  </numFmts>
  <fonts count="4">
    <font>
      <sz val="11"/>
      <color theme="1"/>
      <name val="Calibri"/>
      <family val="2"/>
      <scheme val="minor"/>
    </font>
    <font>
      <sz val="9"/>
      <color rgb="FF222222"/>
      <name val="Arial"/>
      <family val="2"/>
    </font>
    <font>
      <sz val="8"/>
      <color rgb="FF666666"/>
      <name val="Tahoma"/>
      <family val="2"/>
    </font>
    <font>
      <sz val="12"/>
      <color theme="1"/>
      <name val="Arial Rounded MT Bold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0" fontId="3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AR"/>
  <c:style val="26"/>
  <c:chart>
    <c:title>
      <c:layout/>
    </c:title>
    <c:plotArea>
      <c:layout/>
      <c:pieChart>
        <c:varyColors val="1"/>
        <c:ser>
          <c:idx val="0"/>
          <c:order val="0"/>
          <c:tx>
            <c:strRef>
              <c:f>Hoja1!$J$4</c:f>
              <c:strCache>
                <c:ptCount val="1"/>
                <c:pt idx="0">
                  <c:v>Porcentaje de ton. X Dia</c:v>
                </c:pt>
              </c:strCache>
            </c:strRef>
          </c:tx>
          <c:explosion val="25"/>
          <c:cat>
            <c:strRef>
              <c:f>Hoja1!$B$5:$B$21</c:f>
              <c:strCache>
                <c:ptCount val="17"/>
                <c:pt idx="0">
                  <c:v>Veladero</c:v>
                </c:pt>
                <c:pt idx="1">
                  <c:v>Martha</c:v>
                </c:pt>
                <c:pt idx="2">
                  <c:v>Cerro Vanguardia</c:v>
                </c:pt>
                <c:pt idx="3">
                  <c:v>San José</c:v>
                </c:pt>
                <c:pt idx="4">
                  <c:v>Alumbrera</c:v>
                </c:pt>
                <c:pt idx="5">
                  <c:v>Pirquitas</c:v>
                </c:pt>
                <c:pt idx="6">
                  <c:v>Gualcamayo</c:v>
                </c:pt>
                <c:pt idx="7">
                  <c:v>Manantial Espejo</c:v>
                </c:pt>
                <c:pt idx="8">
                  <c:v>Aguilar</c:v>
                </c:pt>
                <c:pt idx="9">
                  <c:v> Farallón Negro</c:v>
                </c:pt>
                <c:pt idx="10">
                  <c:v>Andacollo </c:v>
                </c:pt>
                <c:pt idx="11">
                  <c:v>Sierra Grande</c:v>
                </c:pt>
                <c:pt idx="12">
                  <c:v>Casposo</c:v>
                </c:pt>
                <c:pt idx="13">
                  <c:v>Fenix</c:v>
                </c:pt>
                <c:pt idx="14">
                  <c:v>Loma Blanca</c:v>
                </c:pt>
                <c:pt idx="15">
                  <c:v>Río Turbio</c:v>
                </c:pt>
                <c:pt idx="16">
                  <c:v>Tincalayu</c:v>
                </c:pt>
              </c:strCache>
            </c:strRef>
          </c:cat>
          <c:val>
            <c:numRef>
              <c:f>Hoja1!$J$5:$J$21</c:f>
              <c:numCache>
                <c:formatCode>0.00%</c:formatCode>
                <c:ptCount val="17"/>
                <c:pt idx="0">
                  <c:v>0.32527068619917138</c:v>
                </c:pt>
                <c:pt idx="1">
                  <c:v>8.1317671549792844E-3</c:v>
                </c:pt>
                <c:pt idx="2">
                  <c:v>2.2768948033941996E-2</c:v>
                </c:pt>
                <c:pt idx="3">
                  <c:v>6.7087079028579095E-3</c:v>
                </c:pt>
                <c:pt idx="4">
                  <c:v>0.10571297301473069</c:v>
                </c:pt>
                <c:pt idx="5">
                  <c:v>1.8109445454138867E-2</c:v>
                </c:pt>
                <c:pt idx="6">
                  <c:v>1.5816287116434707E-2</c:v>
                </c:pt>
                <c:pt idx="7">
                  <c:v>1.4413557282200782E-2</c:v>
                </c:pt>
                <c:pt idx="8">
                  <c:v>2.805459668467853E-2</c:v>
                </c:pt>
                <c:pt idx="9">
                  <c:v>0.32527068619917138</c:v>
                </c:pt>
                <c:pt idx="10">
                  <c:v>3.1713891904419207E-2</c:v>
                </c:pt>
                <c:pt idx="11">
                  <c:v>3.5617140138809268E-2</c:v>
                </c:pt>
                <c:pt idx="12">
                  <c:v>6.9120020817323912E-3</c:v>
                </c:pt>
                <c:pt idx="13">
                  <c:v>8.1317671549792844E-3</c:v>
                </c:pt>
                <c:pt idx="14">
                  <c:v>1.3824004163464782E-2</c:v>
                </c:pt>
                <c:pt idx="15">
                  <c:v>2.4009042525076338E-2</c:v>
                </c:pt>
                <c:pt idx="16">
                  <c:v>9.5344969892132113E-3</c:v>
                </c:pt>
              </c:numCache>
            </c:numRef>
          </c:val>
        </c:ser>
        <c:ser>
          <c:idx val="1"/>
          <c:order val="1"/>
          <c:tx>
            <c:strRef>
              <c:f>Hoja1!$D$4</c:f>
              <c:strCache>
                <c:ptCount val="1"/>
                <c:pt idx="0">
                  <c:v>Empresa</c:v>
                </c:pt>
              </c:strCache>
            </c:strRef>
          </c:tx>
          <c:explosion val="25"/>
          <c:cat>
            <c:strRef>
              <c:f>Hoja1!$B$5:$B$21</c:f>
              <c:strCache>
                <c:ptCount val="17"/>
                <c:pt idx="0">
                  <c:v>Veladero</c:v>
                </c:pt>
                <c:pt idx="1">
                  <c:v>Martha</c:v>
                </c:pt>
                <c:pt idx="2">
                  <c:v>Cerro Vanguardia</c:v>
                </c:pt>
                <c:pt idx="3">
                  <c:v>San José</c:v>
                </c:pt>
                <c:pt idx="4">
                  <c:v>Alumbrera</c:v>
                </c:pt>
                <c:pt idx="5">
                  <c:v>Pirquitas</c:v>
                </c:pt>
                <c:pt idx="6">
                  <c:v>Gualcamayo</c:v>
                </c:pt>
                <c:pt idx="7">
                  <c:v>Manantial Espejo</c:v>
                </c:pt>
                <c:pt idx="8">
                  <c:v>Aguilar</c:v>
                </c:pt>
                <c:pt idx="9">
                  <c:v> Farallón Negro</c:v>
                </c:pt>
                <c:pt idx="10">
                  <c:v>Andacollo </c:v>
                </c:pt>
                <c:pt idx="11">
                  <c:v>Sierra Grande</c:v>
                </c:pt>
                <c:pt idx="12">
                  <c:v>Casposo</c:v>
                </c:pt>
                <c:pt idx="13">
                  <c:v>Fenix</c:v>
                </c:pt>
                <c:pt idx="14">
                  <c:v>Loma Blanca</c:v>
                </c:pt>
                <c:pt idx="15">
                  <c:v>Río Turbio</c:v>
                </c:pt>
                <c:pt idx="16">
                  <c:v>Tincalayu</c:v>
                </c:pt>
              </c:strCache>
            </c:strRef>
          </c:cat>
          <c:val>
            <c:numRef>
              <c:f>Hoja1!$D$5:$D$23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</c:ser>
        <c:ser>
          <c:idx val="2"/>
          <c:order val="2"/>
          <c:tx>
            <c:strRef>
              <c:f>Hoja1!$E$4</c:f>
              <c:strCache>
                <c:ptCount val="1"/>
                <c:pt idx="0">
                  <c:v>Fecha de inicio</c:v>
                </c:pt>
              </c:strCache>
            </c:strRef>
          </c:tx>
          <c:explosion val="25"/>
          <c:cat>
            <c:strRef>
              <c:f>Hoja1!$B$5:$B$21</c:f>
              <c:strCache>
                <c:ptCount val="17"/>
                <c:pt idx="0">
                  <c:v>Veladero</c:v>
                </c:pt>
                <c:pt idx="1">
                  <c:v>Martha</c:v>
                </c:pt>
                <c:pt idx="2">
                  <c:v>Cerro Vanguardia</c:v>
                </c:pt>
                <c:pt idx="3">
                  <c:v>San José</c:v>
                </c:pt>
                <c:pt idx="4">
                  <c:v>Alumbrera</c:v>
                </c:pt>
                <c:pt idx="5">
                  <c:v>Pirquitas</c:v>
                </c:pt>
                <c:pt idx="6">
                  <c:v>Gualcamayo</c:v>
                </c:pt>
                <c:pt idx="7">
                  <c:v>Manantial Espejo</c:v>
                </c:pt>
                <c:pt idx="8">
                  <c:v>Aguilar</c:v>
                </c:pt>
                <c:pt idx="9">
                  <c:v> Farallón Negro</c:v>
                </c:pt>
                <c:pt idx="10">
                  <c:v>Andacollo </c:v>
                </c:pt>
                <c:pt idx="11">
                  <c:v>Sierra Grande</c:v>
                </c:pt>
                <c:pt idx="12">
                  <c:v>Casposo</c:v>
                </c:pt>
                <c:pt idx="13">
                  <c:v>Fenix</c:v>
                </c:pt>
                <c:pt idx="14">
                  <c:v>Loma Blanca</c:v>
                </c:pt>
                <c:pt idx="15">
                  <c:v>Río Turbio</c:v>
                </c:pt>
                <c:pt idx="16">
                  <c:v>Tincalayu</c:v>
                </c:pt>
              </c:strCache>
            </c:strRef>
          </c:cat>
          <c:val>
            <c:numRef>
              <c:f>Hoja1!$E$5:$E$23</c:f>
              <c:numCache>
                <c:formatCode>[$-F800]dddd\,\ mmmm\ dd\,\ yyyy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</c:ser>
        <c:ser>
          <c:idx val="3"/>
          <c:order val="3"/>
          <c:tx>
            <c:strRef>
              <c:f>Hoja1!$F$4</c:f>
              <c:strCache>
                <c:ptCount val="1"/>
                <c:pt idx="0">
                  <c:v>Mineral de extraccion</c:v>
                </c:pt>
              </c:strCache>
            </c:strRef>
          </c:tx>
          <c:explosion val="25"/>
          <c:cat>
            <c:strRef>
              <c:f>Hoja1!$B$5:$B$21</c:f>
              <c:strCache>
                <c:ptCount val="17"/>
                <c:pt idx="0">
                  <c:v>Veladero</c:v>
                </c:pt>
                <c:pt idx="1">
                  <c:v>Martha</c:v>
                </c:pt>
                <c:pt idx="2">
                  <c:v>Cerro Vanguardia</c:v>
                </c:pt>
                <c:pt idx="3">
                  <c:v>San José</c:v>
                </c:pt>
                <c:pt idx="4">
                  <c:v>Alumbrera</c:v>
                </c:pt>
                <c:pt idx="5">
                  <c:v>Pirquitas</c:v>
                </c:pt>
                <c:pt idx="6">
                  <c:v>Gualcamayo</c:v>
                </c:pt>
                <c:pt idx="7">
                  <c:v>Manantial Espejo</c:v>
                </c:pt>
                <c:pt idx="8">
                  <c:v>Aguilar</c:v>
                </c:pt>
                <c:pt idx="9">
                  <c:v> Farallón Negro</c:v>
                </c:pt>
                <c:pt idx="10">
                  <c:v>Andacollo </c:v>
                </c:pt>
                <c:pt idx="11">
                  <c:v>Sierra Grande</c:v>
                </c:pt>
                <c:pt idx="12">
                  <c:v>Casposo</c:v>
                </c:pt>
                <c:pt idx="13">
                  <c:v>Fenix</c:v>
                </c:pt>
                <c:pt idx="14">
                  <c:v>Loma Blanca</c:v>
                </c:pt>
                <c:pt idx="15">
                  <c:v>Río Turbio</c:v>
                </c:pt>
                <c:pt idx="16">
                  <c:v>Tincalayu</c:v>
                </c:pt>
              </c:strCache>
            </c:strRef>
          </c:cat>
          <c:val>
            <c:numRef>
              <c:f>Hoja1!$F$5:$F$23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</c:ser>
        <c:ser>
          <c:idx val="4"/>
          <c:order val="4"/>
          <c:tx>
            <c:strRef>
              <c:f>Hoja1!$G$4</c:f>
              <c:strCache>
                <c:ptCount val="1"/>
                <c:pt idx="0">
                  <c:v>inversion (US$ Millones)</c:v>
                </c:pt>
              </c:strCache>
            </c:strRef>
          </c:tx>
          <c:explosion val="25"/>
          <c:cat>
            <c:strRef>
              <c:f>Hoja1!$B$5:$B$21</c:f>
              <c:strCache>
                <c:ptCount val="17"/>
                <c:pt idx="0">
                  <c:v>Veladero</c:v>
                </c:pt>
                <c:pt idx="1">
                  <c:v>Martha</c:v>
                </c:pt>
                <c:pt idx="2">
                  <c:v>Cerro Vanguardia</c:v>
                </c:pt>
                <c:pt idx="3">
                  <c:v>San José</c:v>
                </c:pt>
                <c:pt idx="4">
                  <c:v>Alumbrera</c:v>
                </c:pt>
                <c:pt idx="5">
                  <c:v>Pirquitas</c:v>
                </c:pt>
                <c:pt idx="6">
                  <c:v>Gualcamayo</c:v>
                </c:pt>
                <c:pt idx="7">
                  <c:v>Manantial Espejo</c:v>
                </c:pt>
                <c:pt idx="8">
                  <c:v>Aguilar</c:v>
                </c:pt>
                <c:pt idx="9">
                  <c:v> Farallón Negro</c:v>
                </c:pt>
                <c:pt idx="10">
                  <c:v>Andacollo </c:v>
                </c:pt>
                <c:pt idx="11">
                  <c:v>Sierra Grande</c:v>
                </c:pt>
                <c:pt idx="12">
                  <c:v>Casposo</c:v>
                </c:pt>
                <c:pt idx="13">
                  <c:v>Fenix</c:v>
                </c:pt>
                <c:pt idx="14">
                  <c:v>Loma Blanca</c:v>
                </c:pt>
                <c:pt idx="15">
                  <c:v>Río Turbio</c:v>
                </c:pt>
                <c:pt idx="16">
                  <c:v>Tincalayu</c:v>
                </c:pt>
              </c:strCache>
            </c:strRef>
          </c:cat>
          <c:val>
            <c:numRef>
              <c:f>Hoja1!$G$5:$G$23</c:f>
              <c:numCache>
                <c:formatCode>General</c:formatCode>
                <c:ptCount val="19"/>
                <c:pt idx="0">
                  <c:v>26</c:v>
                </c:pt>
                <c:pt idx="1">
                  <c:v>65</c:v>
                </c:pt>
                <c:pt idx="2">
                  <c:v>51</c:v>
                </c:pt>
                <c:pt idx="3">
                  <c:v>23</c:v>
                </c:pt>
                <c:pt idx="4">
                  <c:v>33</c:v>
                </c:pt>
                <c:pt idx="5">
                  <c:v>25</c:v>
                </c:pt>
                <c:pt idx="6">
                  <c:v>40</c:v>
                </c:pt>
                <c:pt idx="7">
                  <c:v>25</c:v>
                </c:pt>
                <c:pt idx="8">
                  <c:v>68</c:v>
                </c:pt>
                <c:pt idx="9">
                  <c:v>47</c:v>
                </c:pt>
                <c:pt idx="10">
                  <c:v>62</c:v>
                </c:pt>
                <c:pt idx="11">
                  <c:v>12</c:v>
                </c:pt>
                <c:pt idx="12">
                  <c:v>63</c:v>
                </c:pt>
                <c:pt idx="13">
                  <c:v>36</c:v>
                </c:pt>
                <c:pt idx="14">
                  <c:v>24</c:v>
                </c:pt>
                <c:pt idx="15">
                  <c:v>10</c:v>
                </c:pt>
                <c:pt idx="16">
                  <c:v>28</c:v>
                </c:pt>
                <c:pt idx="17">
                  <c:v>612</c:v>
                </c:pt>
                <c:pt idx="18">
                  <c:v>17</c:v>
                </c:pt>
              </c:numCache>
            </c:numRef>
          </c:val>
        </c:ser>
        <c:ser>
          <c:idx val="5"/>
          <c:order val="5"/>
          <c:tx>
            <c:strRef>
              <c:f>Hoja1!$H$4</c:f>
              <c:strCache>
                <c:ptCount val="1"/>
                <c:pt idx="0">
                  <c:v>Ton/dia Mineral</c:v>
                </c:pt>
              </c:strCache>
            </c:strRef>
          </c:tx>
          <c:explosion val="25"/>
          <c:cat>
            <c:strRef>
              <c:f>Hoja1!$B$5:$B$21</c:f>
              <c:strCache>
                <c:ptCount val="17"/>
                <c:pt idx="0">
                  <c:v>Veladero</c:v>
                </c:pt>
                <c:pt idx="1">
                  <c:v>Martha</c:v>
                </c:pt>
                <c:pt idx="2">
                  <c:v>Cerro Vanguardia</c:v>
                </c:pt>
                <c:pt idx="3">
                  <c:v>San José</c:v>
                </c:pt>
                <c:pt idx="4">
                  <c:v>Alumbrera</c:v>
                </c:pt>
                <c:pt idx="5">
                  <c:v>Pirquitas</c:v>
                </c:pt>
                <c:pt idx="6">
                  <c:v>Gualcamayo</c:v>
                </c:pt>
                <c:pt idx="7">
                  <c:v>Manantial Espejo</c:v>
                </c:pt>
                <c:pt idx="8">
                  <c:v>Aguilar</c:v>
                </c:pt>
                <c:pt idx="9">
                  <c:v> Farallón Negro</c:v>
                </c:pt>
                <c:pt idx="10">
                  <c:v>Andacollo </c:v>
                </c:pt>
                <c:pt idx="11">
                  <c:v>Sierra Grande</c:v>
                </c:pt>
                <c:pt idx="12">
                  <c:v>Casposo</c:v>
                </c:pt>
                <c:pt idx="13">
                  <c:v>Fenix</c:v>
                </c:pt>
                <c:pt idx="14">
                  <c:v>Loma Blanca</c:v>
                </c:pt>
                <c:pt idx="15">
                  <c:v>Río Turbio</c:v>
                </c:pt>
                <c:pt idx="16">
                  <c:v>Tincalayu</c:v>
                </c:pt>
              </c:strCache>
            </c:strRef>
          </c:cat>
          <c:val>
            <c:numRef>
              <c:f>Hoja1!$H$5:$H$23</c:f>
              <c:numCache>
                <c:formatCode>General</c:formatCode>
                <c:ptCount val="19"/>
                <c:pt idx="0">
                  <c:v>80000</c:v>
                </c:pt>
                <c:pt idx="1">
                  <c:v>2000</c:v>
                </c:pt>
                <c:pt idx="2">
                  <c:v>5600</c:v>
                </c:pt>
                <c:pt idx="3">
                  <c:v>1650</c:v>
                </c:pt>
                <c:pt idx="4" formatCode="#,##0">
                  <c:v>26000</c:v>
                </c:pt>
                <c:pt idx="5" formatCode="#,##0">
                  <c:v>4454</c:v>
                </c:pt>
                <c:pt idx="6">
                  <c:v>3890</c:v>
                </c:pt>
                <c:pt idx="7">
                  <c:v>3545</c:v>
                </c:pt>
                <c:pt idx="8">
                  <c:v>6900</c:v>
                </c:pt>
                <c:pt idx="9">
                  <c:v>80000</c:v>
                </c:pt>
                <c:pt idx="10">
                  <c:v>7800</c:v>
                </c:pt>
                <c:pt idx="11">
                  <c:v>8760</c:v>
                </c:pt>
                <c:pt idx="12" formatCode="#,##0">
                  <c:v>1700</c:v>
                </c:pt>
                <c:pt idx="13">
                  <c:v>2000</c:v>
                </c:pt>
                <c:pt idx="14">
                  <c:v>3400</c:v>
                </c:pt>
                <c:pt idx="15">
                  <c:v>5905</c:v>
                </c:pt>
                <c:pt idx="16">
                  <c:v>2345</c:v>
                </c:pt>
                <c:pt idx="17">
                  <c:v>245949</c:v>
                </c:pt>
              </c:numCache>
            </c:numRef>
          </c:val>
        </c:ser>
        <c:ser>
          <c:idx val="6"/>
          <c:order val="6"/>
          <c:tx>
            <c:strRef>
              <c:f>Hoja1!$I$4</c:f>
              <c:strCache>
                <c:ptCount val="1"/>
                <c:pt idx="0">
                  <c:v>ton/año Mineral  </c:v>
                </c:pt>
              </c:strCache>
            </c:strRef>
          </c:tx>
          <c:explosion val="25"/>
          <c:cat>
            <c:strRef>
              <c:f>Hoja1!$B$5:$B$21</c:f>
              <c:strCache>
                <c:ptCount val="17"/>
                <c:pt idx="0">
                  <c:v>Veladero</c:v>
                </c:pt>
                <c:pt idx="1">
                  <c:v>Martha</c:v>
                </c:pt>
                <c:pt idx="2">
                  <c:v>Cerro Vanguardia</c:v>
                </c:pt>
                <c:pt idx="3">
                  <c:v>San José</c:v>
                </c:pt>
                <c:pt idx="4">
                  <c:v>Alumbrera</c:v>
                </c:pt>
                <c:pt idx="5">
                  <c:v>Pirquitas</c:v>
                </c:pt>
                <c:pt idx="6">
                  <c:v>Gualcamayo</c:v>
                </c:pt>
                <c:pt idx="7">
                  <c:v>Manantial Espejo</c:v>
                </c:pt>
                <c:pt idx="8">
                  <c:v>Aguilar</c:v>
                </c:pt>
                <c:pt idx="9">
                  <c:v> Farallón Negro</c:v>
                </c:pt>
                <c:pt idx="10">
                  <c:v>Andacollo </c:v>
                </c:pt>
                <c:pt idx="11">
                  <c:v>Sierra Grande</c:v>
                </c:pt>
                <c:pt idx="12">
                  <c:v>Casposo</c:v>
                </c:pt>
                <c:pt idx="13">
                  <c:v>Fenix</c:v>
                </c:pt>
                <c:pt idx="14">
                  <c:v>Loma Blanca</c:v>
                </c:pt>
                <c:pt idx="15">
                  <c:v>Río Turbio</c:v>
                </c:pt>
                <c:pt idx="16">
                  <c:v>Tincalayu</c:v>
                </c:pt>
              </c:strCache>
            </c:strRef>
          </c:cat>
          <c:val>
            <c:numRef>
              <c:f>Hoja1!$I$5:$I$23</c:f>
              <c:numCache>
                <c:formatCode>General</c:formatCode>
                <c:ptCount val="19"/>
                <c:pt idx="0">
                  <c:v>29200000</c:v>
                </c:pt>
                <c:pt idx="1">
                  <c:v>730000</c:v>
                </c:pt>
                <c:pt idx="2">
                  <c:v>2044000</c:v>
                </c:pt>
                <c:pt idx="3">
                  <c:v>602250</c:v>
                </c:pt>
                <c:pt idx="4">
                  <c:v>9490000</c:v>
                </c:pt>
                <c:pt idx="5">
                  <c:v>1625710</c:v>
                </c:pt>
                <c:pt idx="6">
                  <c:v>1419850</c:v>
                </c:pt>
                <c:pt idx="7">
                  <c:v>1293925</c:v>
                </c:pt>
                <c:pt idx="8">
                  <c:v>2518500</c:v>
                </c:pt>
                <c:pt idx="9">
                  <c:v>29200000</c:v>
                </c:pt>
                <c:pt idx="10">
                  <c:v>2847000</c:v>
                </c:pt>
                <c:pt idx="11">
                  <c:v>3197400</c:v>
                </c:pt>
                <c:pt idx="12">
                  <c:v>620500</c:v>
                </c:pt>
                <c:pt idx="13">
                  <c:v>730000</c:v>
                </c:pt>
                <c:pt idx="14">
                  <c:v>1241000</c:v>
                </c:pt>
                <c:pt idx="15">
                  <c:v>2155325</c:v>
                </c:pt>
                <c:pt idx="16">
                  <c:v>855925</c:v>
                </c:pt>
                <c:pt idx="17">
                  <c:v>365</c:v>
                </c:pt>
              </c:numCache>
            </c:numRef>
          </c:val>
        </c:ser>
        <c:ser>
          <c:idx val="7"/>
          <c:order val="7"/>
          <c:tx>
            <c:strRef>
              <c:f>Hoja1!$J$4</c:f>
              <c:strCache>
                <c:ptCount val="1"/>
                <c:pt idx="0">
                  <c:v>Porcentaje de ton. X Dia</c:v>
                </c:pt>
              </c:strCache>
            </c:strRef>
          </c:tx>
          <c:explosion val="25"/>
          <c:cat>
            <c:strRef>
              <c:f>Hoja1!$B$5:$B$21</c:f>
              <c:strCache>
                <c:ptCount val="17"/>
                <c:pt idx="0">
                  <c:v>Veladero</c:v>
                </c:pt>
                <c:pt idx="1">
                  <c:v>Martha</c:v>
                </c:pt>
                <c:pt idx="2">
                  <c:v>Cerro Vanguardia</c:v>
                </c:pt>
                <c:pt idx="3">
                  <c:v>San José</c:v>
                </c:pt>
                <c:pt idx="4">
                  <c:v>Alumbrera</c:v>
                </c:pt>
                <c:pt idx="5">
                  <c:v>Pirquitas</c:v>
                </c:pt>
                <c:pt idx="6">
                  <c:v>Gualcamayo</c:v>
                </c:pt>
                <c:pt idx="7">
                  <c:v>Manantial Espejo</c:v>
                </c:pt>
                <c:pt idx="8">
                  <c:v>Aguilar</c:v>
                </c:pt>
                <c:pt idx="9">
                  <c:v> Farallón Negro</c:v>
                </c:pt>
                <c:pt idx="10">
                  <c:v>Andacollo </c:v>
                </c:pt>
                <c:pt idx="11">
                  <c:v>Sierra Grande</c:v>
                </c:pt>
                <c:pt idx="12">
                  <c:v>Casposo</c:v>
                </c:pt>
                <c:pt idx="13">
                  <c:v>Fenix</c:v>
                </c:pt>
                <c:pt idx="14">
                  <c:v>Loma Blanca</c:v>
                </c:pt>
                <c:pt idx="15">
                  <c:v>Río Turbio</c:v>
                </c:pt>
                <c:pt idx="16">
                  <c:v>Tincalayu</c:v>
                </c:pt>
              </c:strCache>
            </c:strRef>
          </c:cat>
          <c:val>
            <c:numRef>
              <c:f>Hoja1!$J$5:$J$23</c:f>
              <c:numCache>
                <c:formatCode>0.00%</c:formatCode>
                <c:ptCount val="19"/>
                <c:pt idx="0">
                  <c:v>0.32527068619917138</c:v>
                </c:pt>
                <c:pt idx="1">
                  <c:v>8.1317671549792844E-3</c:v>
                </c:pt>
                <c:pt idx="2">
                  <c:v>2.2768948033941996E-2</c:v>
                </c:pt>
                <c:pt idx="3">
                  <c:v>6.7087079028579095E-3</c:v>
                </c:pt>
                <c:pt idx="4">
                  <c:v>0.10571297301473069</c:v>
                </c:pt>
                <c:pt idx="5">
                  <c:v>1.8109445454138867E-2</c:v>
                </c:pt>
                <c:pt idx="6">
                  <c:v>1.5816287116434707E-2</c:v>
                </c:pt>
                <c:pt idx="7">
                  <c:v>1.4413557282200782E-2</c:v>
                </c:pt>
                <c:pt idx="8">
                  <c:v>2.805459668467853E-2</c:v>
                </c:pt>
                <c:pt idx="9">
                  <c:v>0.32527068619917138</c:v>
                </c:pt>
                <c:pt idx="10">
                  <c:v>3.1713891904419207E-2</c:v>
                </c:pt>
                <c:pt idx="11">
                  <c:v>3.5617140138809268E-2</c:v>
                </c:pt>
                <c:pt idx="12">
                  <c:v>6.9120020817323912E-3</c:v>
                </c:pt>
                <c:pt idx="13">
                  <c:v>8.1317671549792844E-3</c:v>
                </c:pt>
                <c:pt idx="14">
                  <c:v>1.3824004163464782E-2</c:v>
                </c:pt>
                <c:pt idx="15">
                  <c:v>2.4009042525076338E-2</c:v>
                </c:pt>
                <c:pt idx="16">
                  <c:v>9.5344969892132113E-3</c:v>
                </c:pt>
              </c:numCache>
            </c:numRef>
          </c:val>
        </c:ser>
        <c:dLbls>
          <c:showPercent val="1"/>
        </c:dLbls>
        <c:firstSliceAng val="0"/>
      </c:pieChart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28574</xdr:colOff>
      <xdr:row>23</xdr:row>
      <xdr:rowOff>66674</xdr:rowOff>
    </xdr:from>
    <xdr:to>
      <xdr:col>6</xdr:col>
      <xdr:colOff>1438274</xdr:colOff>
      <xdr:row>39</xdr:row>
      <xdr:rowOff>19049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J23"/>
  <sheetViews>
    <sheetView tabSelected="1" workbookViewId="0">
      <selection activeCell="H38" sqref="H38"/>
    </sheetView>
  </sheetViews>
  <sheetFormatPr baseColWidth="10" defaultRowHeight="15"/>
  <cols>
    <col min="2" max="2" width="18.42578125" customWidth="1"/>
    <col min="4" max="5" width="27.28515625" customWidth="1"/>
    <col min="6" max="6" width="23.140625" customWidth="1"/>
    <col min="7" max="7" width="22" customWidth="1"/>
    <col min="8" max="8" width="15.85546875" customWidth="1"/>
    <col min="9" max="9" width="20" customWidth="1"/>
    <col min="10" max="10" width="23.42578125" customWidth="1"/>
    <col min="11" max="11" width="23.5703125" customWidth="1"/>
  </cols>
  <sheetData>
    <row r="2" spans="2:10" ht="33.75" customHeight="1">
      <c r="B2" s="18" t="s">
        <v>80</v>
      </c>
      <c r="C2" s="18"/>
      <c r="D2" s="18"/>
      <c r="E2" s="18"/>
      <c r="F2" s="18"/>
      <c r="G2" s="18"/>
      <c r="H2" s="18"/>
      <c r="I2" s="18"/>
    </row>
    <row r="4" spans="2:10" ht="39" customHeight="1">
      <c r="B4" s="14" t="s">
        <v>54</v>
      </c>
      <c r="C4" s="14" t="s">
        <v>53</v>
      </c>
      <c r="D4" s="14" t="s">
        <v>52</v>
      </c>
      <c r="E4" s="14" t="s">
        <v>60</v>
      </c>
      <c r="F4" s="14" t="s">
        <v>57</v>
      </c>
      <c r="G4" s="14" t="s">
        <v>56</v>
      </c>
      <c r="H4" s="14" t="s">
        <v>55</v>
      </c>
      <c r="I4" s="14" t="s">
        <v>58</v>
      </c>
      <c r="J4" s="14" t="s">
        <v>78</v>
      </c>
    </row>
    <row r="5" spans="2:10">
      <c r="B5" s="15" t="s">
        <v>0</v>
      </c>
      <c r="C5" s="1" t="s">
        <v>13</v>
      </c>
      <c r="D5" s="1" t="s">
        <v>24</v>
      </c>
      <c r="E5" s="10" t="s">
        <v>61</v>
      </c>
      <c r="F5" s="1" t="s">
        <v>41</v>
      </c>
      <c r="G5" s="2">
        <v>26</v>
      </c>
      <c r="H5" s="1">
        <v>80000</v>
      </c>
      <c r="I5" s="1">
        <f>H5*$I$22</f>
        <v>29200000</v>
      </c>
      <c r="J5" s="17">
        <f>H5/H22</f>
        <v>0.32527068619917138</v>
      </c>
    </row>
    <row r="6" spans="2:10">
      <c r="B6" s="15" t="s">
        <v>1</v>
      </c>
      <c r="C6" s="1" t="s">
        <v>12</v>
      </c>
      <c r="D6" s="1" t="s">
        <v>25</v>
      </c>
      <c r="E6" s="10" t="s">
        <v>62</v>
      </c>
      <c r="F6" s="1" t="s">
        <v>41</v>
      </c>
      <c r="G6" s="1">
        <v>65</v>
      </c>
      <c r="H6" s="1">
        <v>2000</v>
      </c>
      <c r="I6" s="1">
        <f t="shared" ref="I6:I21" si="0">H6*$I$22</f>
        <v>730000</v>
      </c>
      <c r="J6" s="17">
        <f>H6/H22</f>
        <v>8.1317671549792844E-3</v>
      </c>
    </row>
    <row r="7" spans="2:10">
      <c r="B7" s="15" t="s">
        <v>2</v>
      </c>
      <c r="C7" s="1" t="s">
        <v>12</v>
      </c>
      <c r="D7" s="1" t="s">
        <v>26</v>
      </c>
      <c r="E7" s="10" t="s">
        <v>63</v>
      </c>
      <c r="F7" s="1" t="s">
        <v>41</v>
      </c>
      <c r="G7" s="1">
        <v>51</v>
      </c>
      <c r="H7" s="1">
        <v>5600</v>
      </c>
      <c r="I7" s="1">
        <f t="shared" si="0"/>
        <v>2044000</v>
      </c>
      <c r="J7" s="17">
        <f>H7/$H$22</f>
        <v>2.2768948033941996E-2</v>
      </c>
    </row>
    <row r="8" spans="2:10" ht="12.75" customHeight="1">
      <c r="B8" s="15" t="s">
        <v>3</v>
      </c>
      <c r="C8" s="1" t="s">
        <v>12</v>
      </c>
      <c r="D8" s="1" t="s">
        <v>27</v>
      </c>
      <c r="E8" s="10" t="s">
        <v>64</v>
      </c>
      <c r="F8" s="1" t="s">
        <v>41</v>
      </c>
      <c r="G8" s="1">
        <v>23</v>
      </c>
      <c r="H8" s="1">
        <v>1650</v>
      </c>
      <c r="I8" s="1">
        <f t="shared" si="0"/>
        <v>602250</v>
      </c>
      <c r="J8" s="17">
        <f t="shared" ref="J8:J21" si="1">H8/$H$22</f>
        <v>6.7087079028579095E-3</v>
      </c>
    </row>
    <row r="9" spans="2:10">
      <c r="B9" s="15" t="s">
        <v>4</v>
      </c>
      <c r="C9" s="1" t="s">
        <v>15</v>
      </c>
      <c r="D9" s="1" t="s">
        <v>28</v>
      </c>
      <c r="E9" s="10" t="s">
        <v>65</v>
      </c>
      <c r="F9" s="1" t="s">
        <v>45</v>
      </c>
      <c r="G9" s="1">
        <v>33</v>
      </c>
      <c r="H9" s="3">
        <v>26000</v>
      </c>
      <c r="I9" s="1">
        <f t="shared" si="0"/>
        <v>9490000</v>
      </c>
      <c r="J9" s="17">
        <f t="shared" si="1"/>
        <v>0.10571297301473069</v>
      </c>
    </row>
    <row r="10" spans="2:10">
      <c r="B10" s="15" t="s">
        <v>5</v>
      </c>
      <c r="C10" s="1" t="s">
        <v>20</v>
      </c>
      <c r="D10" s="1" t="s">
        <v>29</v>
      </c>
      <c r="E10" s="10" t="s">
        <v>74</v>
      </c>
      <c r="F10" s="1" t="s">
        <v>43</v>
      </c>
      <c r="G10" s="1">
        <v>25</v>
      </c>
      <c r="H10" s="3">
        <v>4454</v>
      </c>
      <c r="I10" s="1">
        <f t="shared" si="0"/>
        <v>1625710</v>
      </c>
      <c r="J10" s="17">
        <f t="shared" si="1"/>
        <v>1.8109445454138867E-2</v>
      </c>
    </row>
    <row r="11" spans="2:10">
      <c r="B11" s="15" t="s">
        <v>6</v>
      </c>
      <c r="C11" s="1" t="s">
        <v>13</v>
      </c>
      <c r="D11" s="1" t="s">
        <v>30</v>
      </c>
      <c r="E11" s="10" t="s">
        <v>67</v>
      </c>
      <c r="F11" s="1" t="s">
        <v>42</v>
      </c>
      <c r="G11" s="1">
        <v>40</v>
      </c>
      <c r="H11" s="1">
        <v>3890</v>
      </c>
      <c r="I11" s="1">
        <f t="shared" si="0"/>
        <v>1419850</v>
      </c>
      <c r="J11" s="17">
        <f t="shared" si="1"/>
        <v>1.5816287116434707E-2</v>
      </c>
    </row>
    <row r="12" spans="2:10">
      <c r="B12" s="15" t="s">
        <v>7</v>
      </c>
      <c r="C12" s="1" t="s">
        <v>12</v>
      </c>
      <c r="D12" s="1" t="s">
        <v>31</v>
      </c>
      <c r="E12" s="10" t="s">
        <v>68</v>
      </c>
      <c r="F12" s="1" t="s">
        <v>41</v>
      </c>
      <c r="G12" s="1">
        <v>25</v>
      </c>
      <c r="H12" s="1">
        <v>3545</v>
      </c>
      <c r="I12" s="1">
        <f t="shared" si="0"/>
        <v>1293925</v>
      </c>
      <c r="J12" s="17">
        <f t="shared" si="1"/>
        <v>1.4413557282200782E-2</v>
      </c>
    </row>
    <row r="13" spans="2:10">
      <c r="B13" s="15" t="s">
        <v>8</v>
      </c>
      <c r="C13" s="1" t="s">
        <v>20</v>
      </c>
      <c r="D13" s="4" t="s">
        <v>32</v>
      </c>
      <c r="E13" s="10" t="s">
        <v>66</v>
      </c>
      <c r="F13" s="1" t="s">
        <v>44</v>
      </c>
      <c r="G13" s="1">
        <v>68</v>
      </c>
      <c r="H13" s="1">
        <v>6900</v>
      </c>
      <c r="I13" s="1">
        <f t="shared" si="0"/>
        <v>2518500</v>
      </c>
      <c r="J13" s="17">
        <f t="shared" si="1"/>
        <v>2.805459668467853E-2</v>
      </c>
    </row>
    <row r="14" spans="2:10">
      <c r="B14" s="15" t="s">
        <v>9</v>
      </c>
      <c r="C14" s="1" t="s">
        <v>15</v>
      </c>
      <c r="D14" s="1" t="s">
        <v>33</v>
      </c>
      <c r="E14" s="10" t="s">
        <v>69</v>
      </c>
      <c r="F14" s="1" t="s">
        <v>41</v>
      </c>
      <c r="G14" s="1">
        <v>47</v>
      </c>
      <c r="H14" s="1">
        <v>80000</v>
      </c>
      <c r="I14" s="1">
        <f t="shared" si="0"/>
        <v>29200000</v>
      </c>
      <c r="J14" s="17">
        <f t="shared" si="1"/>
        <v>0.32527068619917138</v>
      </c>
    </row>
    <row r="15" spans="2:10">
      <c r="B15" s="15" t="s">
        <v>10</v>
      </c>
      <c r="C15" s="1" t="s">
        <v>14</v>
      </c>
      <c r="D15" s="1" t="s">
        <v>34</v>
      </c>
      <c r="E15" s="10" t="s">
        <v>71</v>
      </c>
      <c r="F15" s="1" t="s">
        <v>46</v>
      </c>
      <c r="G15" s="1">
        <v>62</v>
      </c>
      <c r="H15" s="1">
        <v>7800</v>
      </c>
      <c r="I15" s="1">
        <f t="shared" si="0"/>
        <v>2847000</v>
      </c>
      <c r="J15" s="17">
        <f t="shared" si="1"/>
        <v>3.1713891904419207E-2</v>
      </c>
    </row>
    <row r="16" spans="2:10">
      <c r="B16" s="15" t="s">
        <v>11</v>
      </c>
      <c r="C16" s="1" t="s">
        <v>19</v>
      </c>
      <c r="D16" s="1" t="s">
        <v>35</v>
      </c>
      <c r="E16" s="10" t="s">
        <v>75</v>
      </c>
      <c r="F16" s="1" t="s">
        <v>47</v>
      </c>
      <c r="G16" s="1">
        <v>12</v>
      </c>
      <c r="H16" s="1">
        <v>8760</v>
      </c>
      <c r="I16" s="1">
        <f t="shared" si="0"/>
        <v>3197400</v>
      </c>
      <c r="J16" s="17">
        <f t="shared" si="1"/>
        <v>3.5617140138809268E-2</v>
      </c>
    </row>
    <row r="17" spans="2:10">
      <c r="B17" s="15" t="s">
        <v>16</v>
      </c>
      <c r="C17" s="1" t="s">
        <v>13</v>
      </c>
      <c r="D17" s="1" t="s">
        <v>36</v>
      </c>
      <c r="E17" s="10" t="s">
        <v>76</v>
      </c>
      <c r="F17" s="1" t="s">
        <v>41</v>
      </c>
      <c r="G17" s="1">
        <v>63</v>
      </c>
      <c r="H17" s="3">
        <v>1700</v>
      </c>
      <c r="I17" s="1">
        <f t="shared" si="0"/>
        <v>620500</v>
      </c>
      <c r="J17" s="17">
        <f t="shared" si="1"/>
        <v>6.9120020817323912E-3</v>
      </c>
    </row>
    <row r="18" spans="2:10">
      <c r="B18" s="15" t="s">
        <v>17</v>
      </c>
      <c r="C18" s="1" t="s">
        <v>15</v>
      </c>
      <c r="D18" s="1" t="s">
        <v>37</v>
      </c>
      <c r="E18" s="10" t="s">
        <v>72</v>
      </c>
      <c r="F18" s="1" t="s">
        <v>50</v>
      </c>
      <c r="G18" s="1">
        <v>36</v>
      </c>
      <c r="H18" s="1">
        <v>2000</v>
      </c>
      <c r="I18" s="1">
        <f t="shared" si="0"/>
        <v>730000</v>
      </c>
      <c r="J18" s="17">
        <f t="shared" si="1"/>
        <v>8.1317671549792844E-3</v>
      </c>
    </row>
    <row r="19" spans="2:10">
      <c r="B19" s="16" t="s">
        <v>18</v>
      </c>
      <c r="C19" s="1" t="s">
        <v>20</v>
      </c>
      <c r="D19" s="1" t="s">
        <v>38</v>
      </c>
      <c r="E19" s="10" t="s">
        <v>77</v>
      </c>
      <c r="F19" s="5" t="s">
        <v>51</v>
      </c>
      <c r="G19" s="1">
        <v>24</v>
      </c>
      <c r="H19" s="1">
        <v>3400</v>
      </c>
      <c r="I19" s="1">
        <f t="shared" si="0"/>
        <v>1241000</v>
      </c>
      <c r="J19" s="17">
        <f t="shared" si="1"/>
        <v>1.3824004163464782E-2</v>
      </c>
    </row>
    <row r="20" spans="2:10">
      <c r="B20" s="15" t="s">
        <v>21</v>
      </c>
      <c r="C20" s="1" t="s">
        <v>12</v>
      </c>
      <c r="D20" s="1" t="s">
        <v>39</v>
      </c>
      <c r="E20" s="10" t="s">
        <v>73</v>
      </c>
      <c r="F20" s="1" t="s">
        <v>48</v>
      </c>
      <c r="G20" s="1">
        <v>10</v>
      </c>
      <c r="H20" s="1">
        <v>5905</v>
      </c>
      <c r="I20" s="1">
        <f t="shared" si="0"/>
        <v>2155325</v>
      </c>
      <c r="J20" s="17">
        <f t="shared" si="1"/>
        <v>2.4009042525076338E-2</v>
      </c>
    </row>
    <row r="21" spans="2:10">
      <c r="B21" s="15" t="s">
        <v>22</v>
      </c>
      <c r="C21" s="1" t="s">
        <v>23</v>
      </c>
      <c r="D21" s="1" t="s">
        <v>40</v>
      </c>
      <c r="E21" s="10" t="s">
        <v>70</v>
      </c>
      <c r="F21" s="1" t="s">
        <v>49</v>
      </c>
      <c r="G21" s="1">
        <v>28</v>
      </c>
      <c r="H21" s="1">
        <v>2345</v>
      </c>
      <c r="I21" s="1">
        <f t="shared" si="0"/>
        <v>855925</v>
      </c>
      <c r="J21" s="17">
        <f t="shared" si="1"/>
        <v>9.5344969892132113E-3</v>
      </c>
    </row>
    <row r="22" spans="2:10" ht="15.75" thickBot="1">
      <c r="B22" s="11" t="s">
        <v>79</v>
      </c>
      <c r="C22" s="12"/>
      <c r="D22" s="12"/>
      <c r="E22" s="12"/>
      <c r="F22" s="12"/>
      <c r="G22" s="13">
        <f>SUM(G6:G21)</f>
        <v>612</v>
      </c>
      <c r="H22" s="8">
        <f>SUM(H5:H21)</f>
        <v>245949</v>
      </c>
      <c r="I22" s="8">
        <v>365</v>
      </c>
    </row>
    <row r="23" spans="2:10" ht="15.75" thickBot="1">
      <c r="B23" s="6" t="s">
        <v>59</v>
      </c>
      <c r="C23" s="7"/>
      <c r="D23" s="7"/>
      <c r="E23" s="7"/>
      <c r="F23" s="7"/>
      <c r="G23" s="9">
        <f>COUNT(G5:G21)</f>
        <v>17</v>
      </c>
    </row>
  </sheetData>
  <mergeCells count="3">
    <mergeCell ref="B22:F22"/>
    <mergeCell ref="B23:F23"/>
    <mergeCell ref="B2:I2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Secundaria</dc:creator>
  <cp:lastModifiedBy>usuario</cp:lastModifiedBy>
  <dcterms:created xsi:type="dcterms:W3CDTF">2022-05-06T19:07:10Z</dcterms:created>
  <dcterms:modified xsi:type="dcterms:W3CDTF">2022-05-12T01:57:55Z</dcterms:modified>
</cp:coreProperties>
</file>