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EJERCICIO 1" sheetId="1" r:id="rId1"/>
    <sheet name="1.5)" sheetId="2" r:id="rId2"/>
    <sheet name="EJERCICIO 2" sheetId="3" r:id="rId3"/>
    <sheet name="2.5)" sheetId="4" r:id="rId4"/>
    <sheet name="REPASO" sheetId="5" r:id="rId5"/>
  </sheets>
  <definedNames>
    <definedName name="_xlnm._FilterDatabase" localSheetId="1" hidden="1">'1.5)'!$E$5:$J$13</definedName>
    <definedName name="_xlnm._FilterDatabase" localSheetId="3" hidden="1">'2.5)'!$D$7:$G$22</definedName>
    <definedName name="_xlnm._FilterDatabase" localSheetId="0" hidden="1">REPASO!$E$21:$J$33</definedName>
  </definedNames>
  <calcPr calcId="144525"/>
</workbook>
</file>

<file path=xl/calcChain.xml><?xml version="1.0" encoding="utf-8"?>
<calcChain xmlns="http://schemas.openxmlformats.org/spreadsheetml/2006/main">
  <c r="J7" i="5" l="1"/>
  <c r="J8" i="5"/>
  <c r="J9" i="5"/>
  <c r="J10" i="5"/>
  <c r="J11" i="5"/>
  <c r="J12" i="5"/>
  <c r="J13" i="5"/>
  <c r="J14" i="5"/>
  <c r="J15" i="5"/>
  <c r="J16" i="5"/>
  <c r="J17" i="5"/>
  <c r="J18" i="5"/>
  <c r="J22" i="5"/>
  <c r="J23" i="5"/>
  <c r="J24" i="5"/>
  <c r="J25" i="5"/>
  <c r="J26" i="5"/>
  <c r="J27" i="5"/>
  <c r="J28" i="5"/>
  <c r="J29" i="5"/>
  <c r="J30" i="5"/>
  <c r="J31" i="5"/>
  <c r="J32" i="5"/>
  <c r="J33" i="5"/>
  <c r="G35" i="5"/>
  <c r="G36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L18" i="3"/>
  <c r="L13" i="3"/>
  <c r="L14" i="3"/>
  <c r="L17" i="3"/>
  <c r="L16" i="3"/>
  <c r="L11" i="3"/>
  <c r="L12" i="3"/>
  <c r="L9" i="3"/>
  <c r="L10" i="3"/>
  <c r="L19" i="3"/>
  <c r="L15" i="3"/>
  <c r="L21" i="3"/>
  <c r="L22" i="3"/>
  <c r="L20" i="3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F13" i="1"/>
  <c r="F24" i="4" l="1"/>
  <c r="G9" i="4" s="1"/>
  <c r="L24" i="3"/>
  <c r="M15" i="3" s="1"/>
  <c r="F9" i="1"/>
  <c r="G9" i="1" s="1"/>
  <c r="F10" i="1"/>
  <c r="G10" i="1" s="1"/>
  <c r="G13" i="1"/>
  <c r="F15" i="1"/>
  <c r="G15" i="1" s="1"/>
  <c r="F14" i="1"/>
  <c r="G14" i="1" s="1"/>
  <c r="F11" i="1"/>
  <c r="G11" i="1" s="1"/>
  <c r="F12" i="1"/>
  <c r="G12" i="1" s="1"/>
  <c r="F8" i="1"/>
  <c r="G8" i="1" s="1"/>
  <c r="G18" i="4" l="1"/>
  <c r="G21" i="4"/>
  <c r="G10" i="4"/>
  <c r="G13" i="4"/>
  <c r="G14" i="4"/>
  <c r="G22" i="4"/>
  <c r="G17" i="4"/>
  <c r="G12" i="4"/>
  <c r="G16" i="4"/>
  <c r="G20" i="4"/>
  <c r="G11" i="4"/>
  <c r="G15" i="4"/>
  <c r="G19" i="4"/>
  <c r="M17" i="3"/>
  <c r="M9" i="3"/>
  <c r="M21" i="3"/>
  <c r="M18" i="3"/>
  <c r="M16" i="3"/>
  <c r="M10" i="3"/>
  <c r="M22" i="3"/>
  <c r="M13" i="3"/>
  <c r="M11" i="3"/>
  <c r="M19" i="3"/>
  <c r="M20" i="3"/>
  <c r="M14" i="3"/>
  <c r="M12" i="3"/>
</calcChain>
</file>

<file path=xl/sharedStrings.xml><?xml version="1.0" encoding="utf-8"?>
<sst xmlns="http://schemas.openxmlformats.org/spreadsheetml/2006/main" count="117" uniqueCount="55">
  <si>
    <t xml:space="preserve"> </t>
  </si>
  <si>
    <t>Nombre del alumno</t>
  </si>
  <si>
    <t>1er Trimestre</t>
  </si>
  <si>
    <t>2do Trimestre</t>
  </si>
  <si>
    <t xml:space="preserve">3er Trimestre </t>
  </si>
  <si>
    <t>Nota</t>
  </si>
  <si>
    <t xml:space="preserve">Evaluacion </t>
  </si>
  <si>
    <t>Ferreyra Maite</t>
  </si>
  <si>
    <t>Ormeño juliana</t>
  </si>
  <si>
    <t xml:space="preserve">Pereyra Nicolas </t>
  </si>
  <si>
    <t>Cerdera Abril</t>
  </si>
  <si>
    <t>Ormeño Dante</t>
  </si>
  <si>
    <t>NOTAS ALUMNOS</t>
  </si>
  <si>
    <t>Corica Edean</t>
  </si>
  <si>
    <t>Zamora Astor</t>
  </si>
  <si>
    <t>Guzman Sol</t>
  </si>
  <si>
    <t xml:space="preserve">Lunes </t>
  </si>
  <si>
    <t>Cycling</t>
  </si>
  <si>
    <t>Localizada</t>
  </si>
  <si>
    <t>Martes</t>
  </si>
  <si>
    <t>MMA</t>
  </si>
  <si>
    <t>Localizasa</t>
  </si>
  <si>
    <t>Telas</t>
  </si>
  <si>
    <t>Zumba</t>
  </si>
  <si>
    <t xml:space="preserve">Miercoles </t>
  </si>
  <si>
    <t>Jueves</t>
  </si>
  <si>
    <t xml:space="preserve">Musculacion </t>
  </si>
  <si>
    <t>Viernes</t>
  </si>
  <si>
    <t>Sabado</t>
  </si>
  <si>
    <t>CANT. ALUMNOS</t>
  </si>
  <si>
    <t>MAXIMO POR CURSO</t>
  </si>
  <si>
    <t>OCTUBRE</t>
  </si>
  <si>
    <t xml:space="preserve">DESCRIPCION </t>
  </si>
  <si>
    <t xml:space="preserve">TOTAL MUSCULACION </t>
  </si>
  <si>
    <t xml:space="preserve">TOTAL LOCALIZA </t>
  </si>
  <si>
    <t>Comision Base</t>
  </si>
  <si>
    <t>Vendedor</t>
  </si>
  <si>
    <t>Venta</t>
  </si>
  <si>
    <t xml:space="preserve">Comision </t>
  </si>
  <si>
    <t>Oscar</t>
  </si>
  <si>
    <t>Eduardo</t>
  </si>
  <si>
    <t>Teresa</t>
  </si>
  <si>
    <t>Beatriz</t>
  </si>
  <si>
    <t>Victoria</t>
  </si>
  <si>
    <t>Antonio</t>
  </si>
  <si>
    <t>Marisa</t>
  </si>
  <si>
    <t>Marcos</t>
  </si>
  <si>
    <t>Jeremías</t>
  </si>
  <si>
    <t>José</t>
  </si>
  <si>
    <t>Juan</t>
  </si>
  <si>
    <t>Alicia</t>
  </si>
  <si>
    <t>Amelia</t>
  </si>
  <si>
    <t>Eleonor</t>
  </si>
  <si>
    <t>PROMEDIO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</si>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</sst>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&quot;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 textRotation="255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0" xfId="0" applyBorder="1" applyAlignment="1"/>
    <xf numFmtId="167" fontId="0" fillId="10" borderId="1" xfId="0" applyNumberFormat="1" applyFill="1" applyBorder="1"/>
    <xf numFmtId="0" fontId="1" fillId="8" borderId="1" xfId="0" applyFont="1" applyFill="1" applyBorder="1" applyAlignment="1">
      <alignment horizontal="center"/>
    </xf>
    <xf numFmtId="0" fontId="0" fillId="10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0" borderId="5" xfId="0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167" fontId="0" fillId="1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7C80"/>
      <color rgb="FF99CCFF"/>
      <color rgb="FFFFFFCC"/>
      <color rgb="FFCC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P14" sqref="P14"/>
    </sheetView>
  </sheetViews>
  <sheetFormatPr baseColWidth="10" defaultRowHeight="15" x14ac:dyDescent="0.25"/>
  <cols>
    <col min="2" max="2" width="21.28515625" customWidth="1"/>
    <col min="3" max="3" width="24.28515625" customWidth="1"/>
    <col min="4" max="4" width="14.42578125" customWidth="1"/>
    <col min="5" max="5" width="15" customWidth="1"/>
    <col min="6" max="6" width="16.7109375" customWidth="1"/>
    <col min="11" max="11" width="13.42578125" customWidth="1"/>
    <col min="12" max="12" width="17.28515625" customWidth="1"/>
    <col min="13" max="13" width="20.7109375" customWidth="1"/>
    <col min="14" max="14" width="19.42578125" customWidth="1"/>
  </cols>
  <sheetData>
    <row r="1" spans="1:7" x14ac:dyDescent="0.25">
      <c r="A1" t="s">
        <v>0</v>
      </c>
    </row>
    <row r="4" spans="1:7" ht="15.75" thickBot="1" x14ac:dyDescent="0.3"/>
    <row r="5" spans="1:7" ht="15.75" thickBot="1" x14ac:dyDescent="0.3">
      <c r="B5" s="18" t="s">
        <v>12</v>
      </c>
      <c r="C5" s="19"/>
      <c r="D5" s="19"/>
      <c r="E5" s="19"/>
      <c r="F5" s="19"/>
      <c r="G5" s="20"/>
    </row>
    <row r="6" spans="1:7" ht="15.75" thickBot="1" x14ac:dyDescent="0.3">
      <c r="B6" s="21"/>
      <c r="C6" s="21"/>
      <c r="D6" s="21"/>
      <c r="E6" s="21"/>
      <c r="F6" s="21"/>
      <c r="G6" s="21"/>
    </row>
    <row r="7" spans="1:7" ht="15.75" thickBot="1" x14ac:dyDescent="0.3">
      <c r="B7" s="10" t="s">
        <v>1</v>
      </c>
      <c r="C7" s="10" t="s">
        <v>2</v>
      </c>
      <c r="D7" s="10" t="s">
        <v>3</v>
      </c>
      <c r="E7" s="10" t="s">
        <v>4</v>
      </c>
      <c r="F7" s="11" t="s">
        <v>5</v>
      </c>
      <c r="G7" s="12" t="s">
        <v>6</v>
      </c>
    </row>
    <row r="8" spans="1:7" ht="15.75" thickBot="1" x14ac:dyDescent="0.3">
      <c r="B8" s="13" t="s">
        <v>7</v>
      </c>
      <c r="C8" s="16">
        <v>10</v>
      </c>
      <c r="D8" s="16">
        <v>9</v>
      </c>
      <c r="E8" s="16">
        <v>10</v>
      </c>
      <c r="F8" s="8">
        <f>AVERAGE(C8:E8)</f>
        <v>9.6666666666666661</v>
      </c>
      <c r="G8" s="7" t="str">
        <f>IF(F8&gt;=7,"Certificado","Insuficiente ")</f>
        <v>Certificado</v>
      </c>
    </row>
    <row r="9" spans="1:7" ht="15.75" thickBot="1" x14ac:dyDescent="0.3">
      <c r="B9" s="13" t="s">
        <v>8</v>
      </c>
      <c r="C9" s="16">
        <v>5</v>
      </c>
      <c r="D9" s="16">
        <v>10</v>
      </c>
      <c r="E9" s="16">
        <v>6</v>
      </c>
      <c r="F9" s="8">
        <f>AVERAGE(C9:E9)</f>
        <v>7</v>
      </c>
      <c r="G9" s="7" t="str">
        <f>IF(F9&gt;=7,"Certificado","Insuficiente ")</f>
        <v>Certificado</v>
      </c>
    </row>
    <row r="10" spans="1:7" ht="15.75" thickBot="1" x14ac:dyDescent="0.3">
      <c r="B10" s="13" t="s">
        <v>9</v>
      </c>
      <c r="C10" s="16">
        <v>4</v>
      </c>
      <c r="D10" s="16">
        <v>9</v>
      </c>
      <c r="E10" s="16">
        <v>7</v>
      </c>
      <c r="F10" s="8">
        <f>AVERAGE(C10:E10)</f>
        <v>6.666666666666667</v>
      </c>
      <c r="G10" s="9" t="str">
        <f>IF(F10&gt;=7,"Certificado","Insuficiente ")</f>
        <v xml:space="preserve">Insuficiente </v>
      </c>
    </row>
    <row r="11" spans="1:7" ht="15.75" thickBot="1" x14ac:dyDescent="0.3">
      <c r="B11" s="14" t="s">
        <v>14</v>
      </c>
      <c r="C11" s="3">
        <v>7</v>
      </c>
      <c r="D11" s="3">
        <v>8</v>
      </c>
      <c r="E11" s="3">
        <v>5</v>
      </c>
      <c r="F11" s="8">
        <f>AVERAGE(C11:E11)</f>
        <v>6.666666666666667</v>
      </c>
      <c r="G11" s="9" t="str">
        <f>IF(F11&gt;=7,"Certificado","Insuficiente ")</f>
        <v xml:space="preserve">Insuficiente </v>
      </c>
    </row>
    <row r="12" spans="1:7" ht="15.75" thickBot="1" x14ac:dyDescent="0.3">
      <c r="B12" s="13" t="s">
        <v>15</v>
      </c>
      <c r="C12" s="16">
        <v>10</v>
      </c>
      <c r="D12" s="16">
        <v>6</v>
      </c>
      <c r="E12" s="16">
        <v>4</v>
      </c>
      <c r="F12" s="8">
        <f>AVERAGE(C12:E12)</f>
        <v>6.666666666666667</v>
      </c>
      <c r="G12" s="9" t="str">
        <f>IF(F12&gt;=7,"Certificado","Insuficiente ")</f>
        <v xml:space="preserve">Insuficiente </v>
      </c>
    </row>
    <row r="13" spans="1:7" ht="15.75" thickBot="1" x14ac:dyDescent="0.3">
      <c r="B13" s="13" t="s">
        <v>10</v>
      </c>
      <c r="C13" s="16">
        <v>6</v>
      </c>
      <c r="D13" s="16">
        <v>9</v>
      </c>
      <c r="E13" s="16">
        <v>4</v>
      </c>
      <c r="F13" s="8">
        <f>AVERAGE(C13:E13)</f>
        <v>6.333333333333333</v>
      </c>
      <c r="G13" s="9" t="str">
        <f>IF(F13&gt;=7,"Certificado","Insuficiente ")</f>
        <v xml:space="preserve">Insuficiente </v>
      </c>
    </row>
    <row r="14" spans="1:7" ht="15.75" thickBot="1" x14ac:dyDescent="0.3">
      <c r="B14" s="15" t="s">
        <v>13</v>
      </c>
      <c r="C14" s="6">
        <v>8</v>
      </c>
      <c r="D14" s="16">
        <v>4</v>
      </c>
      <c r="E14" s="16">
        <v>6</v>
      </c>
      <c r="F14" s="8">
        <f>AVERAGE(C14:E14)</f>
        <v>6</v>
      </c>
      <c r="G14" s="9" t="str">
        <f>IF(F14&gt;=7,"Certificado","Insuficiente ")</f>
        <v xml:space="preserve">Insuficiente </v>
      </c>
    </row>
    <row r="15" spans="1:7" ht="15.75" thickBot="1" x14ac:dyDescent="0.3">
      <c r="B15" s="13" t="s">
        <v>11</v>
      </c>
      <c r="C15" s="16">
        <v>3</v>
      </c>
      <c r="D15" s="16">
        <v>6</v>
      </c>
      <c r="E15" s="16">
        <v>8</v>
      </c>
      <c r="F15" s="8">
        <f>AVERAGE(C15:E15)</f>
        <v>5.666666666666667</v>
      </c>
      <c r="G15" s="9" t="str">
        <f>IF(F15&gt;=7,"Certificado","Insuficiente ")</f>
        <v xml:space="preserve">Insuficiente </v>
      </c>
    </row>
    <row r="16" spans="1:7" x14ac:dyDescent="0.25">
      <c r="C16" s="5"/>
    </row>
  </sheetData>
  <sortState ref="B8:G15">
    <sortCondition descending="1" ref="F8:F1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13"/>
  <sheetViews>
    <sheetView workbookViewId="0">
      <selection activeCell="L19" sqref="L19"/>
    </sheetView>
  </sheetViews>
  <sheetFormatPr baseColWidth="10" defaultRowHeight="15" x14ac:dyDescent="0.25"/>
  <cols>
    <col min="2" max="2" width="11.42578125" customWidth="1"/>
    <col min="3" max="3" width="20.7109375" customWidth="1"/>
    <col min="4" max="4" width="14.28515625" customWidth="1"/>
    <col min="5" max="5" width="18" customWidth="1"/>
    <col min="6" max="6" width="14.85546875" customWidth="1"/>
    <col min="7" max="7" width="16.7109375" customWidth="1"/>
    <col min="8" max="8" width="15.42578125" customWidth="1"/>
  </cols>
  <sheetData>
    <row r="2" spans="1:10" ht="15.75" thickBot="1" x14ac:dyDescent="0.3"/>
    <row r="3" spans="1:10" ht="15.75" thickBot="1" x14ac:dyDescent="0.3">
      <c r="E3" s="42" t="s">
        <v>12</v>
      </c>
      <c r="F3" s="43"/>
      <c r="G3" s="43"/>
      <c r="H3" s="43"/>
      <c r="I3" s="43"/>
      <c r="J3" s="44"/>
    </row>
    <row r="4" spans="1:10" ht="15.75" thickBot="1" x14ac:dyDescent="0.3">
      <c r="E4" s="21"/>
      <c r="F4" s="21"/>
      <c r="G4" s="21"/>
      <c r="H4" s="21"/>
      <c r="I4" s="21"/>
      <c r="J4" s="21"/>
    </row>
    <row r="5" spans="1:10" ht="15.75" thickBot="1" x14ac:dyDescent="0.3">
      <c r="A5" s="4"/>
      <c r="E5" s="10" t="s">
        <v>1</v>
      </c>
      <c r="F5" s="10" t="s">
        <v>2</v>
      </c>
      <c r="G5" s="10" t="s">
        <v>3</v>
      </c>
      <c r="H5" s="10" t="s">
        <v>4</v>
      </c>
      <c r="I5" s="11" t="s">
        <v>5</v>
      </c>
      <c r="J5" s="12" t="s">
        <v>6</v>
      </c>
    </row>
    <row r="6" spans="1:10" ht="15.75" thickBot="1" x14ac:dyDescent="0.3">
      <c r="E6" s="13" t="s">
        <v>7</v>
      </c>
      <c r="F6" s="16">
        <v>10</v>
      </c>
      <c r="G6" s="16">
        <v>9</v>
      </c>
      <c r="H6" s="16">
        <v>10</v>
      </c>
      <c r="I6" s="8">
        <f t="shared" ref="I6:I13" si="0">AVERAGE(F6:H6)</f>
        <v>9.6666666666666661</v>
      </c>
      <c r="J6" s="7" t="str">
        <f>IF(I6&gt;=7,"Certificado","Insuficiente ")</f>
        <v>Certificado</v>
      </c>
    </row>
    <row r="7" spans="1:10" ht="15.75" thickBot="1" x14ac:dyDescent="0.3">
      <c r="E7" s="13" t="s">
        <v>8</v>
      </c>
      <c r="F7" s="16">
        <v>5</v>
      </c>
      <c r="G7" s="16">
        <v>10</v>
      </c>
      <c r="H7" s="16">
        <v>6</v>
      </c>
      <c r="I7" s="8">
        <f t="shared" si="0"/>
        <v>7</v>
      </c>
      <c r="J7" s="7" t="str">
        <f t="shared" ref="J7:J13" si="1">IF(I7&gt;=7,"Certificado","Insuficiente ")</f>
        <v>Certificado</v>
      </c>
    </row>
    <row r="8" spans="1:10" ht="15.75" hidden="1" thickBot="1" x14ac:dyDescent="0.3">
      <c r="E8" s="13" t="s">
        <v>9</v>
      </c>
      <c r="F8" s="16">
        <v>4</v>
      </c>
      <c r="G8" s="16">
        <v>9</v>
      </c>
      <c r="H8" s="16">
        <v>7</v>
      </c>
      <c r="I8" s="8">
        <f t="shared" si="0"/>
        <v>6.666666666666667</v>
      </c>
      <c r="J8" s="9" t="str">
        <f t="shared" si="1"/>
        <v xml:space="preserve">Insuficiente </v>
      </c>
    </row>
    <row r="9" spans="1:10" ht="15.75" hidden="1" thickBot="1" x14ac:dyDescent="0.3">
      <c r="E9" s="14" t="s">
        <v>14</v>
      </c>
      <c r="F9" s="3">
        <v>7</v>
      </c>
      <c r="G9" s="3">
        <v>8</v>
      </c>
      <c r="H9" s="3">
        <v>5</v>
      </c>
      <c r="I9" s="8">
        <f t="shared" si="0"/>
        <v>6.666666666666667</v>
      </c>
      <c r="J9" s="9" t="str">
        <f t="shared" si="1"/>
        <v xml:space="preserve">Insuficiente </v>
      </c>
    </row>
    <row r="10" spans="1:10" ht="15.75" hidden="1" thickBot="1" x14ac:dyDescent="0.3">
      <c r="E10" s="13" t="s">
        <v>15</v>
      </c>
      <c r="F10" s="16">
        <v>10</v>
      </c>
      <c r="G10" s="16">
        <v>6</v>
      </c>
      <c r="H10" s="16">
        <v>4</v>
      </c>
      <c r="I10" s="8">
        <f t="shared" si="0"/>
        <v>6.666666666666667</v>
      </c>
      <c r="J10" s="9" t="str">
        <f t="shared" si="1"/>
        <v xml:space="preserve">Insuficiente </v>
      </c>
    </row>
    <row r="11" spans="1:10" ht="15.75" hidden="1" thickBot="1" x14ac:dyDescent="0.3">
      <c r="E11" s="13" t="s">
        <v>10</v>
      </c>
      <c r="F11" s="16">
        <v>6</v>
      </c>
      <c r="G11" s="16">
        <v>9</v>
      </c>
      <c r="H11" s="16">
        <v>4</v>
      </c>
      <c r="I11" s="8">
        <f>AVERAGE(F11:H11)</f>
        <v>6.333333333333333</v>
      </c>
      <c r="J11" s="9" t="str">
        <f t="shared" si="1"/>
        <v xml:space="preserve">Insuficiente </v>
      </c>
    </row>
    <row r="12" spans="1:10" ht="15.75" hidden="1" thickBot="1" x14ac:dyDescent="0.3">
      <c r="E12" s="15" t="s">
        <v>13</v>
      </c>
      <c r="F12" s="6">
        <v>8</v>
      </c>
      <c r="G12" s="16">
        <v>4</v>
      </c>
      <c r="H12" s="16">
        <v>6</v>
      </c>
      <c r="I12" s="8">
        <f t="shared" si="0"/>
        <v>6</v>
      </c>
      <c r="J12" s="9" t="str">
        <f t="shared" si="1"/>
        <v xml:space="preserve">Insuficiente </v>
      </c>
    </row>
    <row r="13" spans="1:10" ht="15.75" hidden="1" thickBot="1" x14ac:dyDescent="0.3">
      <c r="E13" s="13" t="s">
        <v>11</v>
      </c>
      <c r="F13" s="16">
        <v>3</v>
      </c>
      <c r="G13" s="16">
        <v>6</v>
      </c>
      <c r="H13" s="16">
        <v>8</v>
      </c>
      <c r="I13" s="8">
        <f t="shared" si="0"/>
        <v>5.666666666666667</v>
      </c>
      <c r="J13" s="9" t="str">
        <f t="shared" si="1"/>
        <v xml:space="preserve">Insuficiente </v>
      </c>
    </row>
  </sheetData>
  <autoFilter ref="E5:J13">
    <filterColumn colId="5">
      <filters>
        <filter val="Certificado"/>
      </filters>
    </filterColumn>
  </autoFilter>
  <mergeCells count="1">
    <mergeCell ref="E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24"/>
  <sheetViews>
    <sheetView topLeftCell="A4" workbookViewId="0">
      <selection activeCell="O13" sqref="O13"/>
    </sheetView>
  </sheetViews>
  <sheetFormatPr baseColWidth="10" defaultRowHeight="15" x14ac:dyDescent="0.25"/>
  <cols>
    <col min="3" max="3" width="8.85546875" customWidth="1"/>
    <col min="4" max="4" width="4.5703125" customWidth="1"/>
    <col min="5" max="5" width="7.42578125" customWidth="1"/>
    <col min="7" max="7" width="7.7109375" customWidth="1"/>
    <col min="11" max="11" width="20.5703125" customWidth="1"/>
    <col min="13" max="13" width="20.5703125" customWidth="1"/>
  </cols>
  <sheetData>
    <row r="4" spans="3:13" ht="15.75" thickBot="1" x14ac:dyDescent="0.3"/>
    <row r="5" spans="3:13" ht="15.75" thickBot="1" x14ac:dyDescent="0.3">
      <c r="J5" s="1"/>
      <c r="K5" s="31" t="s">
        <v>35</v>
      </c>
      <c r="L5" s="32">
        <v>3.5000000000000003E-2</v>
      </c>
    </row>
    <row r="6" spans="3:13" ht="15.75" thickBot="1" x14ac:dyDescent="0.3">
      <c r="C6" s="5"/>
      <c r="D6" s="5"/>
      <c r="E6" s="45"/>
      <c r="F6" s="45"/>
      <c r="G6" s="45"/>
      <c r="H6" s="5"/>
      <c r="J6" s="1"/>
      <c r="K6" s="1"/>
      <c r="L6" s="41"/>
    </row>
    <row r="7" spans="3:13" ht="15.75" thickBot="1" x14ac:dyDescent="0.3">
      <c r="C7" s="5"/>
      <c r="D7" s="5"/>
      <c r="E7" s="45"/>
      <c r="F7" s="45"/>
      <c r="G7" s="45"/>
      <c r="H7" s="5"/>
      <c r="J7" s="33" t="s">
        <v>36</v>
      </c>
      <c r="K7" s="33" t="s">
        <v>37</v>
      </c>
      <c r="L7" s="48" t="s">
        <v>38</v>
      </c>
      <c r="M7" s="33" t="s">
        <v>54</v>
      </c>
    </row>
    <row r="8" spans="3:13" ht="15.75" thickBot="1" x14ac:dyDescent="0.3">
      <c r="C8" s="45"/>
      <c r="D8" s="45"/>
      <c r="E8" s="45"/>
      <c r="F8" s="45"/>
      <c r="G8" s="45"/>
      <c r="H8" s="5"/>
      <c r="J8" s="2"/>
      <c r="K8" s="2"/>
      <c r="L8" s="2"/>
      <c r="M8" s="5"/>
    </row>
    <row r="9" spans="3:13" ht="15.75" thickBot="1" x14ac:dyDescent="0.3">
      <c r="C9" s="45"/>
      <c r="D9" s="45"/>
      <c r="E9" s="45"/>
      <c r="F9" s="45"/>
      <c r="G9" s="45"/>
      <c r="H9" s="5"/>
      <c r="J9" s="16" t="s">
        <v>46</v>
      </c>
      <c r="K9" s="36">
        <v>15030</v>
      </c>
      <c r="L9" s="40">
        <f>(K9*$L$5)</f>
        <v>526.05000000000007</v>
      </c>
      <c r="M9" s="9" t="str">
        <f>IF(L9&lt;=$L$24,"Aceptada","Supera el promedio")</f>
        <v>Aceptada</v>
      </c>
    </row>
    <row r="10" spans="3:13" ht="15.75" thickBot="1" x14ac:dyDescent="0.3">
      <c r="C10" s="45"/>
      <c r="D10" s="45"/>
      <c r="E10" s="45"/>
      <c r="F10" s="45"/>
      <c r="G10" s="45"/>
      <c r="H10" s="5"/>
      <c r="J10" s="16" t="s">
        <v>47</v>
      </c>
      <c r="K10" s="36">
        <v>24850</v>
      </c>
      <c r="L10" s="40">
        <f>(K10*$L$5)</f>
        <v>869.75000000000011</v>
      </c>
      <c r="M10" s="51" t="str">
        <f>IF(L10&lt;=$L$24,"Aceptada","Supera el promedio")</f>
        <v>Aceptada</v>
      </c>
    </row>
    <row r="11" spans="3:13" ht="15.75" thickBot="1" x14ac:dyDescent="0.3">
      <c r="C11" s="5"/>
      <c r="D11" s="5"/>
      <c r="E11" s="45"/>
      <c r="F11" s="45"/>
      <c r="G11" s="45"/>
      <c r="H11" s="5"/>
      <c r="J11" s="16" t="s">
        <v>44</v>
      </c>
      <c r="K11" s="36">
        <v>28420</v>
      </c>
      <c r="L11" s="40">
        <f>(K11*$L$5)</f>
        <v>994.7</v>
      </c>
      <c r="M11" s="9" t="str">
        <f>IF(L11&lt;=$L$24,"Aceptada","Supera el promedio")</f>
        <v>Aceptada</v>
      </c>
    </row>
    <row r="12" spans="3:13" ht="15.75" thickBot="1" x14ac:dyDescent="0.3">
      <c r="C12" s="5"/>
      <c r="D12" s="5"/>
      <c r="E12" s="45"/>
      <c r="F12" s="45"/>
      <c r="G12" s="45"/>
      <c r="H12" s="5"/>
      <c r="J12" s="34" t="s">
        <v>45</v>
      </c>
      <c r="K12" s="37">
        <v>35656</v>
      </c>
      <c r="L12" s="40">
        <f>(K12*$L$5)</f>
        <v>1247.96</v>
      </c>
      <c r="M12" s="52" t="str">
        <f>IF(L12&lt;=$L$24,"Aceptada","Supera el promedio")</f>
        <v>Aceptada</v>
      </c>
    </row>
    <row r="13" spans="3:13" ht="15.75" thickBot="1" x14ac:dyDescent="0.3">
      <c r="C13" s="5"/>
      <c r="D13" s="5"/>
      <c r="E13" s="2"/>
      <c r="F13" s="5"/>
      <c r="G13" s="5"/>
      <c r="H13" s="5"/>
      <c r="J13" s="16" t="s">
        <v>40</v>
      </c>
      <c r="K13" s="38">
        <v>56960</v>
      </c>
      <c r="L13" s="40">
        <f>(K13*$L$5)</f>
        <v>1993.6000000000001</v>
      </c>
      <c r="M13" s="9" t="str">
        <f>IF(L13&lt;=$L$24,"Aceptada","Supera el promedio")</f>
        <v>Aceptada</v>
      </c>
    </row>
    <row r="14" spans="3:13" ht="15.75" thickBot="1" x14ac:dyDescent="0.3">
      <c r="J14" s="16" t="s">
        <v>41</v>
      </c>
      <c r="K14" s="39">
        <v>60640</v>
      </c>
      <c r="L14" s="40">
        <f>(K14*$L$5)</f>
        <v>2122.4</v>
      </c>
      <c r="M14" s="9" t="str">
        <f>IF(L14&lt;=$L$24,"Aceptada","Supera el promedio")</f>
        <v>Aceptada</v>
      </c>
    </row>
    <row r="15" spans="3:13" ht="15.75" thickBot="1" x14ac:dyDescent="0.3">
      <c r="J15" s="35" t="s">
        <v>52</v>
      </c>
      <c r="K15" s="38">
        <v>72384</v>
      </c>
      <c r="L15" s="40">
        <f>(K15*$L$5)</f>
        <v>2533.44</v>
      </c>
      <c r="M15" s="9" t="str">
        <f>IF(L15&lt;=$L$24,"Aceptada","Supera el promedio")</f>
        <v>Aceptada</v>
      </c>
    </row>
    <row r="16" spans="3:13" ht="15.75" thickBot="1" x14ac:dyDescent="0.3">
      <c r="J16" s="16" t="s">
        <v>43</v>
      </c>
      <c r="K16" s="36">
        <v>86400</v>
      </c>
      <c r="L16" s="40">
        <f>(K16*$L$5)</f>
        <v>3024.0000000000005</v>
      </c>
      <c r="M16" s="9" t="str">
        <f>IF(L16&lt;=$L$24,"Aceptada","Supera el promedio")</f>
        <v>Aceptada</v>
      </c>
    </row>
    <row r="17" spans="10:13" ht="15.75" thickBot="1" x14ac:dyDescent="0.3">
      <c r="J17" s="35" t="s">
        <v>42</v>
      </c>
      <c r="K17" s="38">
        <v>89600</v>
      </c>
      <c r="L17" s="40">
        <f>(K17*$L$5)</f>
        <v>3136.0000000000005</v>
      </c>
      <c r="M17" s="52" t="str">
        <f>IF(L17&lt;=$L$24,"Aceptada","Supera el promedio")</f>
        <v>Aceptada</v>
      </c>
    </row>
    <row r="18" spans="10:13" ht="15.75" thickBot="1" x14ac:dyDescent="0.3">
      <c r="J18" s="16" t="s">
        <v>39</v>
      </c>
      <c r="K18" s="36">
        <v>120000</v>
      </c>
      <c r="L18" s="40">
        <f>(K18*$L$5)</f>
        <v>4200</v>
      </c>
      <c r="M18" s="51" t="str">
        <f>IF(L18&lt;=$L$24,"Aceptada","Supera el promedio")</f>
        <v>Aceptada</v>
      </c>
    </row>
    <row r="19" spans="10:13" ht="15.75" thickBot="1" x14ac:dyDescent="0.3">
      <c r="J19" s="35" t="s">
        <v>48</v>
      </c>
      <c r="K19" s="38">
        <v>260460</v>
      </c>
      <c r="L19" s="40">
        <f>(K19*$L$5)</f>
        <v>9116.1</v>
      </c>
      <c r="M19" s="7" t="str">
        <f>IF(L19&lt;=$L$24,"Aceptada","Supera el promedio")</f>
        <v>Supera el promedio</v>
      </c>
    </row>
    <row r="20" spans="10:13" ht="15.75" thickBot="1" x14ac:dyDescent="0.3">
      <c r="J20" s="16" t="s">
        <v>49</v>
      </c>
      <c r="K20" s="36">
        <v>326584</v>
      </c>
      <c r="L20" s="40">
        <f>(K20*$L$5)</f>
        <v>11430.44</v>
      </c>
      <c r="M20" s="50" t="str">
        <f>IF(L20&lt;=$L$24,"Aceptada","Supera el promedio")</f>
        <v>Supera el promedio</v>
      </c>
    </row>
    <row r="21" spans="10:13" ht="15.75" thickBot="1" x14ac:dyDescent="0.3">
      <c r="J21" s="16" t="s">
        <v>51</v>
      </c>
      <c r="K21" s="36">
        <v>365487</v>
      </c>
      <c r="L21" s="40">
        <f>(K21*$L$5)</f>
        <v>12792.045000000002</v>
      </c>
      <c r="M21" s="49" t="str">
        <f>IF(L21&lt;=$L$24,"Aceptada","Supera el promedio")</f>
        <v>Supera el promedio</v>
      </c>
    </row>
    <row r="22" spans="10:13" ht="15.75" thickBot="1" x14ac:dyDescent="0.3">
      <c r="J22" s="34" t="s">
        <v>50</v>
      </c>
      <c r="K22" s="37">
        <v>980156</v>
      </c>
      <c r="L22" s="39">
        <f>(K22*$L$5)</f>
        <v>34305.460000000006</v>
      </c>
      <c r="M22" s="7" t="str">
        <f>IF(L22&lt;=$L$24,"Aceptada","Supera el promedio")</f>
        <v>Supera el promedio</v>
      </c>
    </row>
    <row r="23" spans="10:13" ht="15.75" thickBot="1" x14ac:dyDescent="0.3"/>
    <row r="24" spans="10:13" ht="15.75" thickBot="1" x14ac:dyDescent="0.3">
      <c r="J24" s="47" t="s">
        <v>53</v>
      </c>
      <c r="K24" s="47"/>
      <c r="L24" s="46">
        <f>AVERAGE(L9:L22)</f>
        <v>6306.5675000000001</v>
      </c>
    </row>
  </sheetData>
  <sortState ref="J9:M22">
    <sortCondition ref="L9:L22"/>
    <sortCondition ref="J9:J22"/>
  </sortState>
  <mergeCells count="1">
    <mergeCell ref="J24:K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4:K24"/>
  <sheetViews>
    <sheetView workbookViewId="0">
      <selection activeCell="H32" sqref="H32"/>
    </sheetView>
  </sheetViews>
  <sheetFormatPr baseColWidth="10" defaultRowHeight="15" x14ac:dyDescent="0.25"/>
  <cols>
    <col min="6" max="6" width="14.140625" customWidth="1"/>
    <col min="7" max="7" width="22.28515625" customWidth="1"/>
  </cols>
  <sheetData>
    <row r="4" spans="3:11" ht="15.75" thickBot="1" x14ac:dyDescent="0.3"/>
    <row r="5" spans="3:11" ht="15.75" thickBot="1" x14ac:dyDescent="0.3">
      <c r="C5" s="4"/>
      <c r="D5" s="54" t="s">
        <v>35</v>
      </c>
      <c r="E5" s="55"/>
      <c r="F5" s="32">
        <v>3.5000000000000003E-2</v>
      </c>
    </row>
    <row r="6" spans="3:11" ht="15.75" thickBot="1" x14ac:dyDescent="0.3">
      <c r="D6" s="1"/>
      <c r="E6" s="17"/>
      <c r="F6" s="41"/>
    </row>
    <row r="7" spans="3:11" ht="15.75" thickBot="1" x14ac:dyDescent="0.3">
      <c r="D7" s="33" t="s">
        <v>36</v>
      </c>
      <c r="E7" s="33" t="s">
        <v>37</v>
      </c>
      <c r="F7" s="48" t="s">
        <v>38</v>
      </c>
      <c r="G7" s="33" t="s">
        <v>54</v>
      </c>
    </row>
    <row r="8" spans="3:11" ht="15.75" hidden="1" thickBot="1" x14ac:dyDescent="0.3">
      <c r="D8" s="2"/>
      <c r="E8" s="2"/>
      <c r="F8" s="2"/>
      <c r="G8" s="5"/>
    </row>
    <row r="9" spans="3:11" ht="15.75" hidden="1" thickBot="1" x14ac:dyDescent="0.3">
      <c r="D9" s="16" t="s">
        <v>46</v>
      </c>
      <c r="E9" s="36">
        <v>15030</v>
      </c>
      <c r="F9" s="40">
        <f>(E9*$F$5)</f>
        <v>526.05000000000007</v>
      </c>
      <c r="G9" s="9" t="str">
        <f>IF(F9&gt;=$F$24,"Supera el promedio","Aceptada")</f>
        <v>Aceptada</v>
      </c>
      <c r="K9" s="53"/>
    </row>
    <row r="10" spans="3:11" ht="15.75" hidden="1" thickBot="1" x14ac:dyDescent="0.3">
      <c r="D10" s="16" t="s">
        <v>47</v>
      </c>
      <c r="E10" s="36">
        <v>24850</v>
      </c>
      <c r="F10" s="40">
        <f t="shared" ref="F10:F22" si="0">(E10*$F$5)</f>
        <v>869.75000000000011</v>
      </c>
      <c r="G10" s="9" t="str">
        <f t="shared" ref="G10:G22" si="1">IF(F10&gt;=$F$24,"Supera el promedio","Aceptada")</f>
        <v>Aceptada</v>
      </c>
    </row>
    <row r="11" spans="3:11" ht="15.75" hidden="1" thickBot="1" x14ac:dyDescent="0.3">
      <c r="D11" s="16" t="s">
        <v>44</v>
      </c>
      <c r="E11" s="36">
        <v>28420</v>
      </c>
      <c r="F11" s="40">
        <f t="shared" si="0"/>
        <v>994.7</v>
      </c>
      <c r="G11" s="9" t="str">
        <f t="shared" si="1"/>
        <v>Aceptada</v>
      </c>
      <c r="I11" s="5"/>
    </row>
    <row r="12" spans="3:11" ht="15.75" hidden="1" thickBot="1" x14ac:dyDescent="0.3">
      <c r="D12" s="34" t="s">
        <v>45</v>
      </c>
      <c r="E12" s="37">
        <v>35656</v>
      </c>
      <c r="F12" s="40">
        <f t="shared" si="0"/>
        <v>1247.96</v>
      </c>
      <c r="G12" s="9" t="str">
        <f t="shared" si="1"/>
        <v>Aceptada</v>
      </c>
    </row>
    <row r="13" spans="3:11" ht="15.75" hidden="1" thickBot="1" x14ac:dyDescent="0.3">
      <c r="D13" s="16" t="s">
        <v>40</v>
      </c>
      <c r="E13" s="38">
        <v>56960</v>
      </c>
      <c r="F13" s="40">
        <f t="shared" si="0"/>
        <v>1993.6000000000001</v>
      </c>
      <c r="G13" s="9" t="str">
        <f t="shared" si="1"/>
        <v>Aceptada</v>
      </c>
    </row>
    <row r="14" spans="3:11" ht="15.75" hidden="1" thickBot="1" x14ac:dyDescent="0.3">
      <c r="D14" s="16" t="s">
        <v>41</v>
      </c>
      <c r="E14" s="39">
        <v>60640</v>
      </c>
      <c r="F14" s="40">
        <f t="shared" si="0"/>
        <v>2122.4</v>
      </c>
      <c r="G14" s="9" t="str">
        <f t="shared" si="1"/>
        <v>Aceptada</v>
      </c>
    </row>
    <row r="15" spans="3:11" ht="15.75" hidden="1" thickBot="1" x14ac:dyDescent="0.3">
      <c r="D15" s="35" t="s">
        <v>52</v>
      </c>
      <c r="E15" s="38">
        <v>72384</v>
      </c>
      <c r="F15" s="40">
        <f t="shared" si="0"/>
        <v>2533.44</v>
      </c>
      <c r="G15" s="9" t="str">
        <f t="shared" si="1"/>
        <v>Aceptada</v>
      </c>
    </row>
    <row r="16" spans="3:11" ht="15.75" hidden="1" thickBot="1" x14ac:dyDescent="0.3">
      <c r="D16" s="16" t="s">
        <v>43</v>
      </c>
      <c r="E16" s="36">
        <v>86400</v>
      </c>
      <c r="F16" s="40">
        <f t="shared" si="0"/>
        <v>3024.0000000000005</v>
      </c>
      <c r="G16" s="9" t="str">
        <f t="shared" si="1"/>
        <v>Aceptada</v>
      </c>
    </row>
    <row r="17" spans="4:7" ht="15.75" hidden="1" thickBot="1" x14ac:dyDescent="0.3">
      <c r="D17" s="35" t="s">
        <v>42</v>
      </c>
      <c r="E17" s="38">
        <v>89600</v>
      </c>
      <c r="F17" s="40">
        <f t="shared" si="0"/>
        <v>3136.0000000000005</v>
      </c>
      <c r="G17" s="9" t="str">
        <f t="shared" si="1"/>
        <v>Aceptada</v>
      </c>
    </row>
    <row r="18" spans="4:7" ht="15.75" hidden="1" thickBot="1" x14ac:dyDescent="0.3">
      <c r="D18" s="16" t="s">
        <v>39</v>
      </c>
      <c r="E18" s="36">
        <v>120000</v>
      </c>
      <c r="F18" s="40">
        <f t="shared" si="0"/>
        <v>4200</v>
      </c>
      <c r="G18" s="9" t="str">
        <f t="shared" si="1"/>
        <v>Aceptada</v>
      </c>
    </row>
    <row r="19" spans="4:7" ht="15.75" thickBot="1" x14ac:dyDescent="0.3">
      <c r="D19" s="35" t="s">
        <v>48</v>
      </c>
      <c r="E19" s="38">
        <v>260460</v>
      </c>
      <c r="F19" s="40">
        <f t="shared" si="0"/>
        <v>9116.1</v>
      </c>
      <c r="G19" s="7" t="str">
        <f t="shared" si="1"/>
        <v>Supera el promedio</v>
      </c>
    </row>
    <row r="20" spans="4:7" ht="15.75" thickBot="1" x14ac:dyDescent="0.3">
      <c r="D20" s="16" t="s">
        <v>49</v>
      </c>
      <c r="E20" s="36">
        <v>326584</v>
      </c>
      <c r="F20" s="40">
        <f t="shared" si="0"/>
        <v>11430.44</v>
      </c>
      <c r="G20" s="7" t="str">
        <f t="shared" si="1"/>
        <v>Supera el promedio</v>
      </c>
    </row>
    <row r="21" spans="4:7" ht="15.75" thickBot="1" x14ac:dyDescent="0.3">
      <c r="D21" s="16" t="s">
        <v>51</v>
      </c>
      <c r="E21" s="36">
        <v>365487</v>
      </c>
      <c r="F21" s="40">
        <f t="shared" si="0"/>
        <v>12792.045000000002</v>
      </c>
      <c r="G21" s="7" t="str">
        <f t="shared" si="1"/>
        <v>Supera el promedio</v>
      </c>
    </row>
    <row r="22" spans="4:7" ht="15.75" thickBot="1" x14ac:dyDescent="0.3">
      <c r="D22" s="34" t="s">
        <v>50</v>
      </c>
      <c r="E22" s="37">
        <v>980156</v>
      </c>
      <c r="F22" s="39">
        <f t="shared" si="0"/>
        <v>34305.460000000006</v>
      </c>
      <c r="G22" s="7" t="str">
        <f t="shared" si="1"/>
        <v>Supera el promedio</v>
      </c>
    </row>
    <row r="23" spans="4:7" ht="15.75" thickBot="1" x14ac:dyDescent="0.3"/>
    <row r="24" spans="4:7" ht="15.75" thickBot="1" x14ac:dyDescent="0.3">
      <c r="D24" s="47" t="s">
        <v>53</v>
      </c>
      <c r="E24" s="47"/>
      <c r="F24" s="56">
        <f>AVERAGE(F9:F22)</f>
        <v>6306.5675000000001</v>
      </c>
    </row>
  </sheetData>
  <autoFilter ref="D7:G22">
    <filterColumn colId="3">
      <filters>
        <filter val="Supera el promedio"/>
      </filters>
    </filterColumn>
  </autoFilter>
  <mergeCells count="2">
    <mergeCell ref="D24:E24"/>
    <mergeCell ref="D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J36"/>
  <sheetViews>
    <sheetView workbookViewId="0">
      <selection activeCell="M31" sqref="M31"/>
    </sheetView>
  </sheetViews>
  <sheetFormatPr baseColWidth="10" defaultRowHeight="15" x14ac:dyDescent="0.25"/>
  <cols>
    <col min="8" max="8" width="18.42578125" customWidth="1"/>
    <col min="9" max="9" width="22.42578125" customWidth="1"/>
    <col min="10" max="10" width="23.7109375" customWidth="1"/>
  </cols>
  <sheetData>
    <row r="5" spans="5:10" ht="15.75" thickBot="1" x14ac:dyDescent="0.3"/>
    <row r="6" spans="5:10" ht="15.75" thickBot="1" x14ac:dyDescent="0.3">
      <c r="H6" s="27" t="s">
        <v>29</v>
      </c>
      <c r="I6" s="27" t="s">
        <v>30</v>
      </c>
      <c r="J6" s="29" t="s">
        <v>32</v>
      </c>
    </row>
    <row r="7" spans="5:10" ht="15.75" thickBot="1" x14ac:dyDescent="0.3">
      <c r="E7" s="28" t="s">
        <v>31</v>
      </c>
      <c r="F7" s="22" t="s">
        <v>16</v>
      </c>
      <c r="G7" s="25" t="s">
        <v>18</v>
      </c>
      <c r="H7" s="25">
        <v>20</v>
      </c>
      <c r="I7" s="25">
        <v>15</v>
      </c>
      <c r="J7" s="30" t="str">
        <f>IF(H7&gt;=I7,"CREAR OTRO GRUPO","VACANTE")</f>
        <v>CREAR OTRO GRUPO</v>
      </c>
    </row>
    <row r="8" spans="5:10" ht="15.75" thickBot="1" x14ac:dyDescent="0.3">
      <c r="E8" s="28"/>
      <c r="F8" s="22"/>
      <c r="G8" s="25" t="s">
        <v>17</v>
      </c>
      <c r="H8" s="25">
        <v>15</v>
      </c>
      <c r="I8" s="25">
        <v>10</v>
      </c>
      <c r="J8" s="30" t="str">
        <f>IF(H8&gt;=I8,"CREAR OTRO GRUPO","VACANTE")</f>
        <v>CREAR OTRO GRUPO</v>
      </c>
    </row>
    <row r="9" spans="5:10" ht="15.75" thickBot="1" x14ac:dyDescent="0.3">
      <c r="E9" s="28"/>
      <c r="F9" s="26" t="s">
        <v>19</v>
      </c>
      <c r="G9" s="26" t="s">
        <v>20</v>
      </c>
      <c r="H9" s="26">
        <v>8</v>
      </c>
      <c r="I9" s="26">
        <v>13</v>
      </c>
      <c r="J9" s="30" t="str">
        <f>IF(H9&gt;=I9,"CREAR OTRO GRUPO","VACANTE")</f>
        <v>VACANTE</v>
      </c>
    </row>
    <row r="10" spans="5:10" ht="15.75" thickBot="1" x14ac:dyDescent="0.3">
      <c r="E10" s="28"/>
      <c r="F10" s="22" t="s">
        <v>24</v>
      </c>
      <c r="G10" s="25" t="s">
        <v>21</v>
      </c>
      <c r="H10" s="25">
        <v>6</v>
      </c>
      <c r="I10" s="25">
        <v>20</v>
      </c>
      <c r="J10" s="30" t="str">
        <f>IF(H10&gt;=I10,"CREAR OTRO GRUPO","VACANTE")</f>
        <v>VACANTE</v>
      </c>
    </row>
    <row r="11" spans="5:10" ht="15.75" thickBot="1" x14ac:dyDescent="0.3">
      <c r="E11" s="28"/>
      <c r="F11" s="22"/>
      <c r="G11" s="25" t="s">
        <v>22</v>
      </c>
      <c r="H11" s="25">
        <v>4</v>
      </c>
      <c r="I11" s="25">
        <v>14</v>
      </c>
      <c r="J11" s="30" t="str">
        <f>IF(H11&gt;=I11,"CREAR OTRO GRUPO","VACANTE")</f>
        <v>VACANTE</v>
      </c>
    </row>
    <row r="12" spans="5:10" ht="15.75" thickBot="1" x14ac:dyDescent="0.3">
      <c r="E12" s="28"/>
      <c r="F12" s="22"/>
      <c r="G12" s="25" t="s">
        <v>23</v>
      </c>
      <c r="H12" s="25">
        <v>9</v>
      </c>
      <c r="I12" s="25">
        <v>20</v>
      </c>
      <c r="J12" s="30" t="str">
        <f>IF(H12&gt;=I12,"CREAR OTRO GRUPO","VACANTE")</f>
        <v>VACANTE</v>
      </c>
    </row>
    <row r="13" spans="5:10" ht="15.75" thickBot="1" x14ac:dyDescent="0.3">
      <c r="E13" s="28"/>
      <c r="F13" s="23" t="s">
        <v>25</v>
      </c>
      <c r="G13" s="26" t="s">
        <v>26</v>
      </c>
      <c r="H13" s="26">
        <v>16</v>
      </c>
      <c r="I13" s="26">
        <v>17</v>
      </c>
      <c r="J13" s="30" t="str">
        <f>IF(H13&gt;=I13,"CREAR OTRO GRUPO","VACANTE")</f>
        <v>VACANTE</v>
      </c>
    </row>
    <row r="14" spans="5:10" ht="15.75" thickBot="1" x14ac:dyDescent="0.3">
      <c r="E14" s="28"/>
      <c r="F14" s="23"/>
      <c r="G14" s="26" t="s">
        <v>17</v>
      </c>
      <c r="H14" s="26">
        <v>24</v>
      </c>
      <c r="I14" s="26">
        <v>16</v>
      </c>
      <c r="J14" s="30" t="str">
        <f>IF(H14&gt;=I14,"CREAR OTRO GRUPO","VACANTE")</f>
        <v>CREAR OTRO GRUPO</v>
      </c>
    </row>
    <row r="15" spans="5:10" ht="15.75" thickBot="1" x14ac:dyDescent="0.3">
      <c r="E15" s="28"/>
      <c r="F15" s="22" t="s">
        <v>27</v>
      </c>
      <c r="G15" s="25" t="s">
        <v>18</v>
      </c>
      <c r="H15" s="25">
        <v>18</v>
      </c>
      <c r="I15" s="25">
        <v>22</v>
      </c>
      <c r="J15" s="30" t="str">
        <f>IF(H15&gt;=I15,"CREAR OTRO GRUPO","VACANTE")</f>
        <v>VACANTE</v>
      </c>
    </row>
    <row r="16" spans="5:10" ht="15.75" thickBot="1" x14ac:dyDescent="0.3">
      <c r="E16" s="28"/>
      <c r="F16" s="22"/>
      <c r="G16" s="25" t="s">
        <v>23</v>
      </c>
      <c r="H16" s="25">
        <v>16</v>
      </c>
      <c r="I16" s="25">
        <v>15</v>
      </c>
      <c r="J16" s="30" t="str">
        <f>IF(H16&gt;=I16,"CREAR OTRO GRUPO","VACANTE")</f>
        <v>CREAR OTRO GRUPO</v>
      </c>
    </row>
    <row r="17" spans="5:10" ht="15.75" thickBot="1" x14ac:dyDescent="0.3">
      <c r="E17" s="28"/>
      <c r="F17" s="22"/>
      <c r="G17" s="25" t="s">
        <v>26</v>
      </c>
      <c r="H17" s="25">
        <v>7</v>
      </c>
      <c r="I17" s="25">
        <v>2</v>
      </c>
      <c r="J17" s="30" t="str">
        <f>IF(H17&gt;=I17,"CREAR OTRO GRUPO","VACANTE")</f>
        <v>CREAR OTRO GRUPO</v>
      </c>
    </row>
    <row r="18" spans="5:10" ht="15.75" thickBot="1" x14ac:dyDescent="0.3">
      <c r="E18" s="28"/>
      <c r="F18" s="26" t="s">
        <v>28</v>
      </c>
      <c r="G18" s="26" t="s">
        <v>26</v>
      </c>
      <c r="H18" s="26">
        <v>4</v>
      </c>
      <c r="I18" s="26">
        <v>14</v>
      </c>
      <c r="J18" s="30" t="str">
        <f>IF(H18&gt;=I18,"CREAR OTRO GRUPO","VACANTE")</f>
        <v>VACANTE</v>
      </c>
    </row>
    <row r="20" spans="5:10" ht="15.75" thickBot="1" x14ac:dyDescent="0.3"/>
    <row r="21" spans="5:10" ht="15.75" thickBot="1" x14ac:dyDescent="0.3">
      <c r="H21" s="27" t="s">
        <v>29</v>
      </c>
      <c r="I21" s="27" t="s">
        <v>30</v>
      </c>
      <c r="J21" s="29" t="s">
        <v>32</v>
      </c>
    </row>
    <row r="22" spans="5:10" ht="15.75" thickBot="1" x14ac:dyDescent="0.3">
      <c r="E22" s="28" t="s">
        <v>31</v>
      </c>
      <c r="F22" s="22" t="s">
        <v>16</v>
      </c>
      <c r="G22" s="25" t="s">
        <v>18</v>
      </c>
      <c r="H22" s="25">
        <v>20</v>
      </c>
      <c r="I22" s="25">
        <v>15</v>
      </c>
      <c r="J22" s="30" t="str">
        <f>IF(H22&gt;=I22,"CREAR OTRO GRUPO","VACANTE")</f>
        <v>CREAR OTRO GRUPO</v>
      </c>
    </row>
    <row r="23" spans="5:10" ht="15.75" thickBot="1" x14ac:dyDescent="0.3">
      <c r="E23" s="28"/>
      <c r="F23" s="22"/>
      <c r="G23" s="25" t="s">
        <v>17</v>
      </c>
      <c r="H23" s="25">
        <v>15</v>
      </c>
      <c r="I23" s="25">
        <v>10</v>
      </c>
      <c r="J23" s="30" t="str">
        <f>IF(H23&gt;=I23,"CREAR OTRO GRUPO","VACANTE")</f>
        <v>CREAR OTRO GRUPO</v>
      </c>
    </row>
    <row r="24" spans="5:10" ht="15.75" thickBot="1" x14ac:dyDescent="0.3">
      <c r="E24" s="28"/>
      <c r="F24" s="26" t="s">
        <v>19</v>
      </c>
      <c r="G24" s="26" t="s">
        <v>20</v>
      </c>
      <c r="H24" s="26">
        <v>8</v>
      </c>
      <c r="I24" s="26">
        <v>13</v>
      </c>
      <c r="J24" s="30" t="str">
        <f>IF(H24&gt;=I24,"CREAR OTRO GRUPO","VACANTE")</f>
        <v>VACANTE</v>
      </c>
    </row>
    <row r="25" spans="5:10" ht="15.75" thickBot="1" x14ac:dyDescent="0.3">
      <c r="E25" s="28"/>
      <c r="F25" s="22" t="s">
        <v>24</v>
      </c>
      <c r="G25" s="25" t="s">
        <v>21</v>
      </c>
      <c r="H25" s="25">
        <v>6</v>
      </c>
      <c r="I25" s="25">
        <v>20</v>
      </c>
      <c r="J25" s="30" t="str">
        <f>IF(H25&gt;=I25,"CREAR OTRO GRUPO","VACANTE")</f>
        <v>VACANTE</v>
      </c>
    </row>
    <row r="26" spans="5:10" ht="15.75" thickBot="1" x14ac:dyDescent="0.3">
      <c r="E26" s="28"/>
      <c r="F26" s="22"/>
      <c r="G26" s="25" t="s">
        <v>22</v>
      </c>
      <c r="H26" s="25">
        <v>4</v>
      </c>
      <c r="I26" s="25">
        <v>14</v>
      </c>
      <c r="J26" s="30" t="str">
        <f>IF(H26&gt;=I26,"CREAR OTRO GRUPO","VACANTE")</f>
        <v>VACANTE</v>
      </c>
    </row>
    <row r="27" spans="5:10" ht="15.75" thickBot="1" x14ac:dyDescent="0.3">
      <c r="E27" s="28"/>
      <c r="F27" s="22"/>
      <c r="G27" s="25" t="s">
        <v>23</v>
      </c>
      <c r="H27" s="25">
        <v>9</v>
      </c>
      <c r="I27" s="25">
        <v>20</v>
      </c>
      <c r="J27" s="30" t="str">
        <f>IF(H27&gt;=I27,"CREAR OTRO GRUPO","VACANTE")</f>
        <v>VACANTE</v>
      </c>
    </row>
    <row r="28" spans="5:10" ht="15.75" thickBot="1" x14ac:dyDescent="0.3">
      <c r="E28" s="28"/>
      <c r="F28" s="23" t="s">
        <v>25</v>
      </c>
      <c r="G28" s="26" t="s">
        <v>26</v>
      </c>
      <c r="H28" s="26">
        <v>16</v>
      </c>
      <c r="I28" s="26">
        <v>17</v>
      </c>
      <c r="J28" s="30" t="str">
        <f>IF(H28&gt;=I28,"CREAR OTRO GRUPO","VACANTE")</f>
        <v>VACANTE</v>
      </c>
    </row>
    <row r="29" spans="5:10" ht="15.75" thickBot="1" x14ac:dyDescent="0.3">
      <c r="E29" s="28"/>
      <c r="F29" s="23"/>
      <c r="G29" s="26" t="s">
        <v>17</v>
      </c>
      <c r="H29" s="26">
        <v>24</v>
      </c>
      <c r="I29" s="26">
        <v>16</v>
      </c>
      <c r="J29" s="30" t="str">
        <f>IF(H29&gt;=I29,"CREAR OTRO GRUPO","VACANTE")</f>
        <v>CREAR OTRO GRUPO</v>
      </c>
    </row>
    <row r="30" spans="5:10" ht="15.75" thickBot="1" x14ac:dyDescent="0.3">
      <c r="E30" s="28"/>
      <c r="F30" s="22" t="s">
        <v>27</v>
      </c>
      <c r="G30" s="25" t="s">
        <v>18</v>
      </c>
      <c r="H30" s="25">
        <v>18</v>
      </c>
      <c r="I30" s="25">
        <v>22</v>
      </c>
      <c r="J30" s="30" t="str">
        <f>IF(H30&gt;=I30,"CREAR OTRO GRUPO","VACANTE")</f>
        <v>VACANTE</v>
      </c>
    </row>
    <row r="31" spans="5:10" ht="15.75" thickBot="1" x14ac:dyDescent="0.3">
      <c r="E31" s="28"/>
      <c r="F31" s="22"/>
      <c r="G31" s="25" t="s">
        <v>23</v>
      </c>
      <c r="H31" s="25">
        <v>16</v>
      </c>
      <c r="I31" s="25">
        <v>15</v>
      </c>
      <c r="J31" s="30" t="str">
        <f>IF(H31&gt;=I31,"CREAR OTRO GRUPO","VACANTE")</f>
        <v>CREAR OTRO GRUPO</v>
      </c>
    </row>
    <row r="32" spans="5:10" ht="15.75" thickBot="1" x14ac:dyDescent="0.3">
      <c r="E32" s="28"/>
      <c r="F32" s="22"/>
      <c r="G32" s="25" t="s">
        <v>26</v>
      </c>
      <c r="H32" s="25">
        <v>7</v>
      </c>
      <c r="I32" s="25">
        <v>2</v>
      </c>
      <c r="J32" s="30" t="str">
        <f>IF(H32&gt;=I32,"CREAR OTRO GRUPO","VACANTE")</f>
        <v>CREAR OTRO GRUPO</v>
      </c>
    </row>
    <row r="33" spans="5:10" ht="15.75" thickBot="1" x14ac:dyDescent="0.3">
      <c r="E33" s="28"/>
      <c r="F33" s="26" t="s">
        <v>28</v>
      </c>
      <c r="G33" s="26" t="s">
        <v>26</v>
      </c>
      <c r="H33" s="26">
        <v>4</v>
      </c>
      <c r="I33" s="26">
        <v>14</v>
      </c>
      <c r="J33" s="30" t="str">
        <f>IF(H33&gt;=I33,"CREAR OTRO GRUPO","VACANTE")</f>
        <v>VACANTE</v>
      </c>
    </row>
    <row r="34" spans="5:10" ht="15.75" thickBot="1" x14ac:dyDescent="0.3"/>
    <row r="35" spans="5:10" ht="15.75" thickBot="1" x14ac:dyDescent="0.3">
      <c r="E35" s="24" t="s">
        <v>33</v>
      </c>
      <c r="F35" s="24"/>
      <c r="G35" s="29">
        <f>SUM(H28+H32+H33)</f>
        <v>27</v>
      </c>
    </row>
    <row r="36" spans="5:10" ht="15.75" thickBot="1" x14ac:dyDescent="0.3">
      <c r="E36" s="24" t="s">
        <v>34</v>
      </c>
      <c r="F36" s="24"/>
      <c r="G36" s="29">
        <f>SUM(H22+H30)</f>
        <v>38</v>
      </c>
    </row>
  </sheetData>
  <mergeCells count="12">
    <mergeCell ref="E7:E18"/>
    <mergeCell ref="F7:F8"/>
    <mergeCell ref="F10:F12"/>
    <mergeCell ref="F13:F14"/>
    <mergeCell ref="F15:F17"/>
    <mergeCell ref="E35:F35"/>
    <mergeCell ref="E36:F36"/>
    <mergeCell ref="E22:E33"/>
    <mergeCell ref="F22:F23"/>
    <mergeCell ref="F25:F27"/>
    <mergeCell ref="F28:F29"/>
    <mergeCell ref="F30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EJERCICIO 1</vt:lpstr>
      <vt:lpstr>1.5)</vt:lpstr>
      <vt:lpstr>EJERCICIO 2</vt:lpstr>
      <vt:lpstr>2.5)</vt:lpstr>
      <vt:lpstr>REPASO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2022-08-05T19:11:21Z</dcterms:created>
  <dcterms:modified xsi:type="dcterms:W3CDTF">2022-08-12T20:44:57Z</dcterms:modified>
</cp:coreProperties>
</file>