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18"/>
  <workbookPr/>
  <xr:revisionPtr revIDLastSave="0" documentId="8_{48798AFE-5980-4226-B574-502BF003380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3" i="1" l="1"/>
  <c r="F293" i="1"/>
  <c r="G181" i="1"/>
  <c r="F180" i="1"/>
  <c r="F183" i="1"/>
  <c r="G116" i="1"/>
  <c r="F114" i="1"/>
  <c r="F289" i="1"/>
  <c r="G291" i="1"/>
  <c r="G173" i="1"/>
  <c r="F171" i="1"/>
  <c r="G236" i="1"/>
  <c r="G241" i="1"/>
  <c r="F235" i="1"/>
  <c r="F241" i="1"/>
  <c r="G161" i="1"/>
  <c r="G194" i="1" s="1"/>
  <c r="F163" i="1"/>
  <c r="F194" i="1" s="1"/>
  <c r="F39" i="1"/>
  <c r="F70" i="1"/>
  <c r="F74" i="1"/>
  <c r="F80" i="1"/>
  <c r="G72" i="1"/>
  <c r="G80" i="1"/>
  <c r="G100" i="1"/>
  <c r="G137" i="1" s="1"/>
  <c r="F106" i="1"/>
  <c r="F126" i="1"/>
  <c r="F137" i="1" l="1"/>
</calcChain>
</file>

<file path=xl/sharedStrings.xml><?xml version="1.0" encoding="utf-8"?>
<sst xmlns="http://schemas.openxmlformats.org/spreadsheetml/2006/main" count="378" uniqueCount="135">
  <si>
    <t>FECHA</t>
  </si>
  <si>
    <t>DETALLE</t>
  </si>
  <si>
    <t>DEBE</t>
  </si>
  <si>
    <t>HABER</t>
  </si>
  <si>
    <t>FICHA STOCK U.E.P.S</t>
  </si>
  <si>
    <t>Caja</t>
  </si>
  <si>
    <t>ENTRADA</t>
  </si>
  <si>
    <t>SALIDA</t>
  </si>
  <si>
    <t>EXISTENCIAS</t>
  </si>
  <si>
    <t>Muebles y útiles</t>
  </si>
  <si>
    <t>UNIDADES</t>
  </si>
  <si>
    <t xml:space="preserve">     P.U</t>
  </si>
  <si>
    <t>TOTAL</t>
  </si>
  <si>
    <t>Rodados</t>
  </si>
  <si>
    <t>Fact. Original A</t>
  </si>
  <si>
    <t>Equipos de computación</t>
  </si>
  <si>
    <t>Documentos a pagar</t>
  </si>
  <si>
    <t>Capital</t>
  </si>
  <si>
    <t>Fact. Duplicada A</t>
  </si>
  <si>
    <t>S/ Inicio de actividad comercial</t>
  </si>
  <si>
    <t>Bco. San Juan Cta. Cte</t>
  </si>
  <si>
    <t>Gatos Bancarios</t>
  </si>
  <si>
    <t>s/ Boleta de depósita Bco. San Juan</t>
  </si>
  <si>
    <t>Fondo Fijo</t>
  </si>
  <si>
    <t>Bco. San Juan Cta. Cte.</t>
  </si>
  <si>
    <t>S/ Constitución de Fondo Fijo</t>
  </si>
  <si>
    <t>Valores a depositar</t>
  </si>
  <si>
    <t>Renta de propiedad</t>
  </si>
  <si>
    <t>Renta de propiedad cobrado por adelantado</t>
  </si>
  <si>
    <t>S/ Cheque de Bco. Francés</t>
  </si>
  <si>
    <t>Bco. San Juan P.F</t>
  </si>
  <si>
    <t>Int (+) a dev.</t>
  </si>
  <si>
    <t>S/ Const. del P.F</t>
  </si>
  <si>
    <t>Mercadería</t>
  </si>
  <si>
    <t>I.V.A C.F</t>
  </si>
  <si>
    <t>Proveedores</t>
  </si>
  <si>
    <t>S/ Fact. A Original</t>
  </si>
  <si>
    <t>Valores Dif. A pagar</t>
  </si>
  <si>
    <t>S/ Fact A Original</t>
  </si>
  <si>
    <t>Doc. cobrar</t>
  </si>
  <si>
    <t>Ventas</t>
  </si>
  <si>
    <t>I.V.A D.F</t>
  </si>
  <si>
    <t>S/ Fact. A Duplicado</t>
  </si>
  <si>
    <t>Costo de Venta</t>
  </si>
  <si>
    <t>S/ Costo de Venta</t>
  </si>
  <si>
    <t>Boleto de Compraventa</t>
  </si>
  <si>
    <t>S/ Firma del boleto de Compraventa</t>
  </si>
  <si>
    <t>Combustible</t>
  </si>
  <si>
    <t>Agua, Luz y teléfono</t>
  </si>
  <si>
    <t>Viáticos</t>
  </si>
  <si>
    <t>S/ Rendición del Fondo Fijo</t>
  </si>
  <si>
    <t>Inmuebles</t>
  </si>
  <si>
    <t>Gastos Hipotecarios</t>
  </si>
  <si>
    <t>Int (-) A Dev.</t>
  </si>
  <si>
    <t>Doc. a Pagar C/Gtía Hipotecaria</t>
  </si>
  <si>
    <t>S/ Firma de escritura</t>
  </si>
  <si>
    <t>Int. (+) A Dev.</t>
  </si>
  <si>
    <t>Int. Ganados</t>
  </si>
  <si>
    <t>S/ Dev. proporcional de int.</t>
  </si>
  <si>
    <t>Rentas de propiedad cobradas por adelantado</t>
  </si>
  <si>
    <t>S/ Dev. de alquiler mes de septiembre</t>
  </si>
  <si>
    <t>I.V.A Saldo a cobrar</t>
  </si>
  <si>
    <t>S/ Liquidación del I.V.A</t>
  </si>
  <si>
    <t>Depreciación Bs. de Uso</t>
  </si>
  <si>
    <t>D. Ac. M. y U.</t>
  </si>
  <si>
    <t>D. Ac. Equip. de Comput.</t>
  </si>
  <si>
    <t>D. Ac. Rodados</t>
  </si>
  <si>
    <t>D. Ac. Inmueble</t>
  </si>
  <si>
    <t>S/ Registro de depreciación</t>
  </si>
  <si>
    <t>FICHA STOCK U.E.P.S (Lapices)</t>
  </si>
  <si>
    <t>Doc. a Pagar.</t>
  </si>
  <si>
    <t>S/ Inicio de Act. Comercial</t>
  </si>
  <si>
    <t>Gastos Prendarios</t>
  </si>
  <si>
    <t>Doc. A Pagar</t>
  </si>
  <si>
    <t>S/ Fact. A. Original</t>
  </si>
  <si>
    <t>Bco. Francés Cta. Cte</t>
  </si>
  <si>
    <t>FICHA STOCK U.E.P.S (Cuadernos)</t>
  </si>
  <si>
    <t>S/ Apertura de Cta. Cte.</t>
  </si>
  <si>
    <t>Instalaciones</t>
  </si>
  <si>
    <t>Doc A Cob.</t>
  </si>
  <si>
    <t>Venta</t>
  </si>
  <si>
    <t>S/ Fact. A. Duplicada</t>
  </si>
  <si>
    <t>I.V.A Saldo a Cobrar</t>
  </si>
  <si>
    <t>Int. Perdidos</t>
  </si>
  <si>
    <t>Int. (-) A Dev.</t>
  </si>
  <si>
    <t>S/ Recibo</t>
  </si>
  <si>
    <t>Intereses ganados</t>
  </si>
  <si>
    <t>S/ Dev. de Int.</t>
  </si>
  <si>
    <t>D.A M y U</t>
  </si>
  <si>
    <t>D.A Rodados</t>
  </si>
  <si>
    <t>D.A Instalaciones</t>
  </si>
  <si>
    <t>S/ Depreciación Bs. Uso</t>
  </si>
  <si>
    <t>Valores Dif. A Depositar</t>
  </si>
  <si>
    <t>Depreciación Acumulada Rodados</t>
  </si>
  <si>
    <t>Rtdo. Venta Bs. de Uso</t>
  </si>
  <si>
    <t>Rodado</t>
  </si>
  <si>
    <t>S/ Venta de Bs de Uso</t>
  </si>
  <si>
    <t>Muebles y Útiles</t>
  </si>
  <si>
    <t>FICHA STOCK P.P.P (Cuadernos)</t>
  </si>
  <si>
    <t>Fact. A Original</t>
  </si>
  <si>
    <t>Fact. A Duplicada</t>
  </si>
  <si>
    <t>S/ Fact. A Original.</t>
  </si>
  <si>
    <t>FICHA STOCK P.P.P (Lapices)</t>
  </si>
  <si>
    <t>Bco. Francés Cta. Cte.</t>
  </si>
  <si>
    <t>S/ Nota de Crédito</t>
  </si>
  <si>
    <t>Doc. A Cobrar</t>
  </si>
  <si>
    <t>S/ Fact. A Duplicada</t>
  </si>
  <si>
    <t>I.V.A Saldo a Favor</t>
  </si>
  <si>
    <t>S/ Recibo Original</t>
  </si>
  <si>
    <t>Rtdo. Venta Bienes de Uso</t>
  </si>
  <si>
    <t>S/ Venta de Bs. de Uso</t>
  </si>
  <si>
    <t>Bco. Nación Cta. Cte.</t>
  </si>
  <si>
    <t>S/ Inicio de Actividad Comercial</t>
  </si>
  <si>
    <t>Deudores por Venta</t>
  </si>
  <si>
    <t>S/ Fact. B Duplicada</t>
  </si>
  <si>
    <t xml:space="preserve">Gas, Luz y teléfono </t>
  </si>
  <si>
    <t>S/ Fact. Original</t>
  </si>
  <si>
    <t xml:space="preserve">Alquileres perdidos </t>
  </si>
  <si>
    <t>Equipos de Computación</t>
  </si>
  <si>
    <t>Int. (-) a Dev.</t>
  </si>
  <si>
    <t>Doc. a Pagar</t>
  </si>
  <si>
    <t>Bco. Nacion Cta. cte.</t>
  </si>
  <si>
    <t>Bco. Nación Cta. cte.</t>
  </si>
  <si>
    <t>S/ Boleta de depósito</t>
  </si>
  <si>
    <t>I.V.A Saldo a Pagar</t>
  </si>
  <si>
    <t>I.V.A saldo a pagar</t>
  </si>
  <si>
    <t xml:space="preserve">Gas, Luz Y teléfono </t>
  </si>
  <si>
    <t>S/ Factura</t>
  </si>
  <si>
    <t>Doc. a Cobrar</t>
  </si>
  <si>
    <t>S/ Fact. Duplicada</t>
  </si>
  <si>
    <t>Costo de venta</t>
  </si>
  <si>
    <t>S/ Fact.Original</t>
  </si>
  <si>
    <t>S/ Fact Original</t>
  </si>
  <si>
    <t>S/ Fact. duplicada</t>
  </si>
  <si>
    <t>S/ Recibo Duplicado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</si>
</sst>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charset val="1"/>
    </font>
    <font>
      <b/>
      <sz val="12"/>
      <color rgb="FF000000"/>
      <name val="Aptos Narrow"/>
      <scheme val="minor"/>
    </font>
    <font>
      <b/>
      <sz val="12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4" fontId="0" fillId="0" borderId="1" xfId="0" applyNumberFormat="1" applyBorder="1"/>
    <xf numFmtId="0" fontId="2" fillId="0" borderId="0" xfId="0" applyFont="1"/>
    <xf numFmtId="4" fontId="0" fillId="0" borderId="0" xfId="0" applyNumberFormat="1"/>
    <xf numFmtId="0" fontId="3" fillId="0" borderId="13" xfId="0" applyFont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0" fillId="0" borderId="11" xfId="0" applyBorder="1"/>
    <xf numFmtId="0" fontId="0" fillId="0" borderId="19" xfId="0" applyBorder="1"/>
    <xf numFmtId="0" fontId="3" fillId="0" borderId="12" xfId="0" applyFont="1" applyBorder="1"/>
    <xf numFmtId="0" fontId="3" fillId="0" borderId="16" xfId="0" applyFont="1" applyBorder="1"/>
    <xf numFmtId="0" fontId="3" fillId="0" borderId="15" xfId="0" applyFont="1" applyBorder="1"/>
    <xf numFmtId="0" fontId="3" fillId="0" borderId="11" xfId="0" applyFont="1" applyBorder="1"/>
    <xf numFmtId="0" fontId="0" fillId="0" borderId="12" xfId="0" applyBorder="1"/>
    <xf numFmtId="0" fontId="4" fillId="0" borderId="16" xfId="0" applyFont="1" applyBorder="1"/>
    <xf numFmtId="16" fontId="0" fillId="0" borderId="11" xfId="0" applyNumberFormat="1" applyBorder="1"/>
    <xf numFmtId="16" fontId="0" fillId="0" borderId="8" xfId="0" applyNumberFormat="1" applyBorder="1"/>
    <xf numFmtId="0" fontId="0" fillId="0" borderId="8" xfId="0" applyBorder="1"/>
    <xf numFmtId="0" fontId="4" fillId="0" borderId="13" xfId="0" applyFont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15" xfId="0" applyBorder="1"/>
    <xf numFmtId="16" fontId="0" fillId="0" borderId="16" xfId="0" applyNumberFormat="1" applyBorder="1"/>
    <xf numFmtId="16" fontId="0" fillId="0" borderId="13" xfId="0" applyNumberFormat="1" applyBorder="1"/>
    <xf numFmtId="16" fontId="0" fillId="0" borderId="19" xfId="0" applyNumberFormat="1" applyBorder="1"/>
    <xf numFmtId="0" fontId="4" fillId="0" borderId="12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S293"/>
  <sheetViews>
    <sheetView tabSelected="1" topLeftCell="A187" workbookViewId="0">
      <selection activeCell="G208" sqref="G208"/>
    </sheetView>
  </sheetViews>
  <sheetFormatPr defaultRowHeight="15"/>
  <cols>
    <col min="4" max="5" width="40.5703125" customWidth="1"/>
    <col min="6" max="7" width="15" customWidth="1"/>
    <col min="8" max="8" width="9.28515625" bestFit="1" customWidth="1"/>
    <col min="10" max="10" width="18.28515625" customWidth="1"/>
    <col min="11" max="11" width="10.7109375" customWidth="1"/>
    <col min="14" max="14" width="10.5703125" customWidth="1"/>
    <col min="17" max="17" width="10.85546875" customWidth="1"/>
    <col min="19" max="19" width="9.28515625" bestFit="1" customWidth="1"/>
  </cols>
  <sheetData>
    <row r="6" spans="3:19" ht="15.75">
      <c r="C6" s="1" t="s">
        <v>0</v>
      </c>
      <c r="D6" s="48" t="s">
        <v>1</v>
      </c>
      <c r="E6" s="49"/>
      <c r="F6" s="1" t="s">
        <v>2</v>
      </c>
      <c r="G6" s="1" t="s">
        <v>3</v>
      </c>
      <c r="I6" s="36" t="s">
        <v>4</v>
      </c>
      <c r="J6" s="37"/>
      <c r="K6" s="37"/>
      <c r="L6" s="37"/>
      <c r="M6" s="37"/>
      <c r="N6" s="37"/>
      <c r="O6" s="37"/>
      <c r="P6" s="37"/>
      <c r="Q6" s="37"/>
      <c r="R6" s="37"/>
      <c r="S6" s="38"/>
    </row>
    <row r="7" spans="3:19" ht="15.75">
      <c r="C7" s="2">
        <v>45505</v>
      </c>
      <c r="D7" s="3" t="s">
        <v>5</v>
      </c>
      <c r="E7" s="3"/>
      <c r="F7" s="4">
        <v>980000</v>
      </c>
      <c r="G7" s="4"/>
      <c r="I7" s="19"/>
      <c r="J7" s="19"/>
      <c r="K7" s="39" t="s">
        <v>6</v>
      </c>
      <c r="L7" s="40"/>
      <c r="M7" s="40"/>
      <c r="N7" s="39" t="s">
        <v>7</v>
      </c>
      <c r="O7" s="40"/>
      <c r="P7" s="40"/>
      <c r="Q7" s="39" t="s">
        <v>8</v>
      </c>
      <c r="R7" s="40"/>
      <c r="S7" s="41"/>
    </row>
    <row r="8" spans="3:19" ht="15.75">
      <c r="C8" s="2"/>
      <c r="D8" s="3" t="s">
        <v>9</v>
      </c>
      <c r="E8" s="3"/>
      <c r="F8" s="4">
        <v>21450</v>
      </c>
      <c r="G8" s="4"/>
      <c r="I8" s="25" t="s">
        <v>0</v>
      </c>
      <c r="J8" s="21" t="s">
        <v>1</v>
      </c>
      <c r="K8" s="16" t="s">
        <v>10</v>
      </c>
      <c r="L8" s="8" t="s">
        <v>11</v>
      </c>
      <c r="M8" s="8" t="s">
        <v>12</v>
      </c>
      <c r="N8" s="8" t="s">
        <v>10</v>
      </c>
      <c r="O8" s="8" t="s">
        <v>11</v>
      </c>
      <c r="P8" s="8" t="s">
        <v>12</v>
      </c>
      <c r="Q8" s="8" t="s">
        <v>10</v>
      </c>
      <c r="R8" s="17" t="s">
        <v>11</v>
      </c>
      <c r="S8" s="18" t="s">
        <v>12</v>
      </c>
    </row>
    <row r="9" spans="3:19">
      <c r="C9" s="2"/>
      <c r="D9" s="3" t="s">
        <v>13</v>
      </c>
      <c r="E9" s="3"/>
      <c r="F9" s="4">
        <v>920000</v>
      </c>
      <c r="G9" s="4"/>
      <c r="I9" s="31">
        <v>45516</v>
      </c>
      <c r="J9" s="13" t="s">
        <v>14</v>
      </c>
      <c r="K9" s="13">
        <v>25</v>
      </c>
      <c r="L9" s="13">
        <v>2250</v>
      </c>
      <c r="M9" s="13">
        <v>56250</v>
      </c>
      <c r="N9" s="13"/>
      <c r="O9" s="13"/>
      <c r="P9" s="13"/>
      <c r="Q9" s="13">
        <v>25</v>
      </c>
      <c r="R9" s="13">
        <v>2250</v>
      </c>
      <c r="S9" s="10">
        <v>56250</v>
      </c>
    </row>
    <row r="10" spans="3:19">
      <c r="C10" s="2"/>
      <c r="D10" s="3" t="s">
        <v>15</v>
      </c>
      <c r="E10" s="3"/>
      <c r="F10" s="4">
        <v>25100</v>
      </c>
      <c r="G10" s="4"/>
      <c r="I10" s="30">
        <v>45517</v>
      </c>
      <c r="J10" s="29" t="s">
        <v>14</v>
      </c>
      <c r="K10" s="29">
        <v>10</v>
      </c>
      <c r="L10" s="29">
        <v>2280</v>
      </c>
      <c r="M10" s="29">
        <v>22800</v>
      </c>
      <c r="N10" s="29"/>
      <c r="O10" s="29"/>
      <c r="P10" s="29"/>
      <c r="Q10" s="29">
        <v>25</v>
      </c>
      <c r="R10" s="29">
        <v>2250</v>
      </c>
      <c r="S10" s="29">
        <v>56250</v>
      </c>
    </row>
    <row r="11" spans="3:19">
      <c r="C11" s="3"/>
      <c r="D11" s="3"/>
      <c r="E11" s="3" t="s">
        <v>16</v>
      </c>
      <c r="F11" s="4"/>
      <c r="G11" s="4">
        <v>17000</v>
      </c>
      <c r="I11" s="11"/>
      <c r="J11" s="27"/>
      <c r="K11" s="27"/>
      <c r="L11" s="27"/>
      <c r="M11" s="27"/>
      <c r="N11" s="27"/>
      <c r="O11" s="27"/>
      <c r="P11" s="27"/>
      <c r="Q11" s="27">
        <v>10</v>
      </c>
      <c r="R11" s="27">
        <v>2280</v>
      </c>
      <c r="S11" s="27">
        <v>22800</v>
      </c>
    </row>
    <row r="12" spans="3:19">
      <c r="C12" s="3"/>
      <c r="D12" s="3"/>
      <c r="E12" s="3" t="s">
        <v>17</v>
      </c>
      <c r="F12" s="4"/>
      <c r="G12" s="4">
        <v>1929550</v>
      </c>
      <c r="I12" s="31">
        <v>45517</v>
      </c>
      <c r="J12" s="10" t="s">
        <v>18</v>
      </c>
      <c r="K12" s="29"/>
      <c r="L12" s="29"/>
      <c r="M12" s="20"/>
      <c r="N12" s="13">
        <v>10</v>
      </c>
      <c r="O12" s="13">
        <v>2280</v>
      </c>
      <c r="P12" s="10">
        <v>22800</v>
      </c>
      <c r="Q12" s="20">
        <v>23</v>
      </c>
      <c r="R12" s="13">
        <v>2250</v>
      </c>
      <c r="S12" s="10">
        <v>51750</v>
      </c>
    </row>
    <row r="13" spans="3:19">
      <c r="C13" s="3"/>
      <c r="D13" s="34" t="s">
        <v>19</v>
      </c>
      <c r="E13" s="35"/>
      <c r="F13" s="4"/>
      <c r="G13" s="4"/>
      <c r="I13" s="15"/>
      <c r="J13" s="12"/>
      <c r="K13" s="28"/>
      <c r="L13" s="28"/>
      <c r="M13" s="26"/>
      <c r="N13" s="15">
        <v>2</v>
      </c>
      <c r="O13" s="15">
        <v>2250</v>
      </c>
      <c r="P13" s="12">
        <v>4500</v>
      </c>
      <c r="Q13" s="26"/>
      <c r="R13" s="15"/>
      <c r="S13" s="12"/>
    </row>
    <row r="14" spans="3:19">
      <c r="C14" s="2">
        <v>45506</v>
      </c>
      <c r="D14" s="3" t="s">
        <v>20</v>
      </c>
      <c r="E14" s="3"/>
      <c r="F14" s="4">
        <v>557750</v>
      </c>
      <c r="G14" s="4"/>
    </row>
    <row r="15" spans="3:19">
      <c r="C15" s="3"/>
      <c r="D15" s="3" t="s">
        <v>21</v>
      </c>
      <c r="E15" s="3"/>
      <c r="F15" s="4">
        <v>2250</v>
      </c>
      <c r="G15" s="4"/>
    </row>
    <row r="16" spans="3:19">
      <c r="C16" s="3"/>
      <c r="D16" s="3"/>
      <c r="E16" s="3" t="s">
        <v>5</v>
      </c>
      <c r="F16" s="4"/>
      <c r="G16" s="4">
        <v>560000</v>
      </c>
    </row>
    <row r="17" spans="3:7">
      <c r="C17" s="3"/>
      <c r="D17" s="34" t="s">
        <v>22</v>
      </c>
      <c r="E17" s="35"/>
      <c r="F17" s="4"/>
      <c r="G17" s="4"/>
    </row>
    <row r="18" spans="3:7">
      <c r="C18" s="2">
        <v>45506</v>
      </c>
      <c r="D18" s="3" t="s">
        <v>23</v>
      </c>
      <c r="E18" s="3"/>
      <c r="F18" s="4">
        <v>2500</v>
      </c>
      <c r="G18" s="4"/>
    </row>
    <row r="19" spans="3:7">
      <c r="C19" s="3"/>
      <c r="D19" s="3"/>
      <c r="E19" s="3" t="s">
        <v>24</v>
      </c>
      <c r="F19" s="4"/>
      <c r="G19" s="4">
        <v>2500</v>
      </c>
    </row>
    <row r="20" spans="3:7">
      <c r="C20" s="3"/>
      <c r="D20" s="34" t="s">
        <v>25</v>
      </c>
      <c r="E20" s="35"/>
      <c r="F20" s="4"/>
      <c r="G20" s="4"/>
    </row>
    <row r="21" spans="3:7">
      <c r="C21" s="2">
        <v>45511</v>
      </c>
      <c r="D21" s="3"/>
      <c r="E21" s="3"/>
      <c r="F21" s="4"/>
      <c r="G21" s="4"/>
    </row>
    <row r="22" spans="3:7">
      <c r="C22" s="3"/>
      <c r="D22" s="3" t="s">
        <v>26</v>
      </c>
      <c r="E22" s="3"/>
      <c r="F22" s="4">
        <v>30400</v>
      </c>
      <c r="G22" s="4"/>
    </row>
    <row r="23" spans="3:7">
      <c r="C23" s="3"/>
      <c r="D23" s="3"/>
      <c r="E23" s="3" t="s">
        <v>27</v>
      </c>
      <c r="F23" s="4"/>
      <c r="G23" s="4">
        <v>15200</v>
      </c>
    </row>
    <row r="24" spans="3:7">
      <c r="C24" s="3"/>
      <c r="D24" s="3"/>
      <c r="E24" s="3" t="s">
        <v>28</v>
      </c>
      <c r="F24" s="4"/>
      <c r="G24" s="4">
        <v>15200</v>
      </c>
    </row>
    <row r="25" spans="3:7">
      <c r="C25" s="3"/>
      <c r="D25" s="34" t="s">
        <v>29</v>
      </c>
      <c r="E25" s="35"/>
      <c r="F25" s="4"/>
      <c r="G25" s="4"/>
    </row>
    <row r="26" spans="3:7">
      <c r="C26" s="2">
        <v>45514</v>
      </c>
      <c r="D26" s="3" t="s">
        <v>30</v>
      </c>
      <c r="E26" s="3"/>
      <c r="F26" s="4">
        <v>130928.21</v>
      </c>
      <c r="G26" s="4"/>
    </row>
    <row r="27" spans="3:7">
      <c r="C27" s="3"/>
      <c r="D27" s="3"/>
      <c r="E27" s="3" t="s">
        <v>31</v>
      </c>
      <c r="F27" s="4"/>
      <c r="G27" s="4">
        <v>10928.21</v>
      </c>
    </row>
    <row r="28" spans="3:7">
      <c r="C28" s="3"/>
      <c r="D28" s="3"/>
      <c r="E28" s="3" t="s">
        <v>5</v>
      </c>
      <c r="F28" s="4"/>
      <c r="G28" s="4">
        <v>120000</v>
      </c>
    </row>
    <row r="29" spans="3:7">
      <c r="C29" s="3"/>
      <c r="D29" s="34" t="s">
        <v>32</v>
      </c>
      <c r="E29" s="35"/>
      <c r="F29" s="4"/>
      <c r="G29" s="4"/>
    </row>
    <row r="30" spans="3:7">
      <c r="C30" s="2">
        <v>45516</v>
      </c>
      <c r="D30" s="3" t="s">
        <v>33</v>
      </c>
      <c r="E30" s="3"/>
      <c r="F30" s="4">
        <v>56250</v>
      </c>
      <c r="G30" s="4"/>
    </row>
    <row r="31" spans="3:7">
      <c r="C31" s="3"/>
      <c r="D31" s="3" t="s">
        <v>34</v>
      </c>
      <c r="E31" s="3"/>
      <c r="F31" s="4">
        <v>11812.5</v>
      </c>
      <c r="G31" s="4"/>
    </row>
    <row r="32" spans="3:7">
      <c r="C32" s="3"/>
      <c r="D32" s="3"/>
      <c r="E32" s="3" t="s">
        <v>35</v>
      </c>
      <c r="F32" s="4"/>
      <c r="G32" s="4">
        <v>68062.5</v>
      </c>
    </row>
    <row r="33" spans="3:7">
      <c r="C33" s="3"/>
      <c r="D33" s="34" t="s">
        <v>36</v>
      </c>
      <c r="E33" s="35"/>
      <c r="F33" s="4"/>
      <c r="G33" s="4"/>
    </row>
    <row r="34" spans="3:7">
      <c r="C34" s="2">
        <v>45517</v>
      </c>
      <c r="D34" s="3" t="s">
        <v>33</v>
      </c>
      <c r="E34" s="3"/>
      <c r="F34" s="4">
        <v>22800</v>
      </c>
      <c r="G34" s="4"/>
    </row>
    <row r="35" spans="3:7">
      <c r="C35" s="3"/>
      <c r="D35" s="3" t="s">
        <v>34</v>
      </c>
      <c r="E35" s="3"/>
      <c r="F35" s="4">
        <v>4788</v>
      </c>
      <c r="G35" s="4"/>
    </row>
    <row r="36" spans="3:7">
      <c r="C36" s="3"/>
      <c r="D36" s="3"/>
      <c r="E36" s="3" t="s">
        <v>37</v>
      </c>
      <c r="F36" s="4"/>
      <c r="G36" s="4">
        <v>27588</v>
      </c>
    </row>
    <row r="37" spans="3:7">
      <c r="C37" s="3"/>
      <c r="D37" s="34" t="s">
        <v>38</v>
      </c>
      <c r="E37" s="35"/>
      <c r="F37" s="4"/>
      <c r="G37" s="4"/>
    </row>
    <row r="38" spans="3:7">
      <c r="C38" s="2">
        <v>45517</v>
      </c>
      <c r="D38" s="3"/>
      <c r="E38" s="3"/>
      <c r="F38" s="4"/>
      <c r="G38" s="4"/>
    </row>
    <row r="39" spans="3:7">
      <c r="C39" s="3"/>
      <c r="D39" s="3" t="s">
        <v>39</v>
      </c>
      <c r="E39" s="3"/>
      <c r="F39" s="4">
        <f>SUM(G40:G42)</f>
        <v>51776.3</v>
      </c>
      <c r="G39" s="4"/>
    </row>
    <row r="40" spans="3:7">
      <c r="C40" s="3"/>
      <c r="D40" s="3"/>
      <c r="E40" s="3" t="s">
        <v>40</v>
      </c>
      <c r="F40" s="4"/>
      <c r="G40" s="4">
        <v>41880</v>
      </c>
    </row>
    <row r="41" spans="3:7">
      <c r="C41" s="3"/>
      <c r="D41" s="3"/>
      <c r="E41" s="3" t="s">
        <v>41</v>
      </c>
      <c r="F41" s="4"/>
      <c r="G41" s="4">
        <v>8794.7999999999993</v>
      </c>
    </row>
    <row r="42" spans="3:7">
      <c r="C42" s="3"/>
      <c r="D42" s="3"/>
      <c r="E42" s="3" t="s">
        <v>31</v>
      </c>
      <c r="F42" s="4"/>
      <c r="G42" s="4">
        <v>1101.5</v>
      </c>
    </row>
    <row r="43" spans="3:7">
      <c r="C43" s="3"/>
      <c r="D43" s="34" t="s">
        <v>42</v>
      </c>
      <c r="E43" s="35"/>
      <c r="F43" s="4"/>
      <c r="G43" s="4"/>
    </row>
    <row r="44" spans="3:7">
      <c r="C44" s="2"/>
      <c r="D44" s="3" t="s">
        <v>33</v>
      </c>
      <c r="E44" s="3"/>
      <c r="F44" s="4">
        <v>27300</v>
      </c>
      <c r="G44" s="4"/>
    </row>
    <row r="45" spans="3:7">
      <c r="C45" s="2"/>
      <c r="E45" s="3" t="s">
        <v>43</v>
      </c>
      <c r="F45" s="7"/>
      <c r="G45" s="4">
        <v>27300</v>
      </c>
    </row>
    <row r="46" spans="3:7">
      <c r="C46" s="2"/>
      <c r="E46" s="3"/>
      <c r="G46" s="4"/>
    </row>
    <row r="47" spans="3:7">
      <c r="C47" s="2"/>
      <c r="D47" s="34" t="s">
        <v>44</v>
      </c>
      <c r="E47" s="35"/>
      <c r="G47" s="4"/>
    </row>
    <row r="48" spans="3:7">
      <c r="C48" s="2">
        <v>45524</v>
      </c>
      <c r="D48" s="6" t="s">
        <v>45</v>
      </c>
      <c r="E48" s="3"/>
      <c r="F48" s="4">
        <v>225800</v>
      </c>
      <c r="G48" s="4"/>
    </row>
    <row r="49" spans="3:7">
      <c r="C49" s="3"/>
      <c r="D49" s="3"/>
      <c r="E49" s="3" t="s">
        <v>5</v>
      </c>
      <c r="F49" s="4"/>
      <c r="G49" s="4">
        <v>225800</v>
      </c>
    </row>
    <row r="50" spans="3:7">
      <c r="C50" s="3"/>
      <c r="D50" s="34" t="s">
        <v>46</v>
      </c>
      <c r="E50" s="35"/>
      <c r="F50" s="4"/>
      <c r="G50" s="4"/>
    </row>
    <row r="51" spans="3:7">
      <c r="C51" s="2">
        <v>45538</v>
      </c>
      <c r="D51" s="3" t="s">
        <v>47</v>
      </c>
      <c r="E51" s="3"/>
      <c r="F51" s="4">
        <v>1300</v>
      </c>
      <c r="G51" s="4"/>
    </row>
    <row r="52" spans="3:7">
      <c r="C52" s="3"/>
      <c r="D52" s="3" t="s">
        <v>48</v>
      </c>
      <c r="E52" s="3"/>
      <c r="F52" s="4">
        <v>925</v>
      </c>
      <c r="G52" s="4"/>
    </row>
    <row r="53" spans="3:7">
      <c r="C53" s="3"/>
      <c r="D53" s="3" t="s">
        <v>49</v>
      </c>
      <c r="E53" s="3"/>
      <c r="F53" s="4">
        <v>100</v>
      </c>
      <c r="G53" s="4"/>
    </row>
    <row r="54" spans="3:7">
      <c r="C54" s="3"/>
      <c r="D54" s="3"/>
      <c r="E54" s="3" t="s">
        <v>23</v>
      </c>
      <c r="F54" s="4"/>
      <c r="G54" s="4">
        <v>2325</v>
      </c>
    </row>
    <row r="55" spans="3:7">
      <c r="C55" s="3"/>
      <c r="D55" s="34" t="s">
        <v>50</v>
      </c>
      <c r="E55" s="35"/>
      <c r="F55" s="4"/>
      <c r="G55" s="4"/>
    </row>
    <row r="56" spans="3:7">
      <c r="C56" s="2">
        <v>45539</v>
      </c>
      <c r="D56" s="3" t="s">
        <v>51</v>
      </c>
      <c r="E56" s="3"/>
      <c r="F56" s="4">
        <v>2280100</v>
      </c>
      <c r="G56" s="4"/>
    </row>
    <row r="57" spans="3:7">
      <c r="C57" s="3"/>
      <c r="D57" s="3" t="s">
        <v>52</v>
      </c>
      <c r="E57" s="3"/>
      <c r="F57" s="4">
        <v>13000</v>
      </c>
      <c r="G57" s="4"/>
    </row>
    <row r="58" spans="3:7">
      <c r="C58" s="3"/>
      <c r="D58" s="3" t="s">
        <v>53</v>
      </c>
      <c r="E58" s="3"/>
      <c r="F58" s="4">
        <v>225490.68</v>
      </c>
      <c r="G58" s="4"/>
    </row>
    <row r="59" spans="3:7">
      <c r="C59" s="3"/>
      <c r="D59" s="3" t="s">
        <v>34</v>
      </c>
      <c r="E59" s="3"/>
      <c r="F59" s="4">
        <v>481551</v>
      </c>
      <c r="G59" s="4"/>
    </row>
    <row r="60" spans="3:7">
      <c r="C60" s="3"/>
      <c r="D60" s="3"/>
      <c r="E60" s="3" t="s">
        <v>5</v>
      </c>
      <c r="F60" s="4"/>
      <c r="G60" s="4">
        <v>35100</v>
      </c>
    </row>
    <row r="61" spans="3:7">
      <c r="C61" s="3"/>
      <c r="D61" s="3"/>
      <c r="E61" s="3" t="s">
        <v>54</v>
      </c>
      <c r="F61" s="4"/>
      <c r="G61" s="4">
        <v>2739241.68</v>
      </c>
    </row>
    <row r="62" spans="3:7">
      <c r="C62" s="3"/>
      <c r="D62" s="3"/>
      <c r="E62" s="3" t="s">
        <v>45</v>
      </c>
      <c r="F62" s="4"/>
      <c r="G62" s="4">
        <v>225800</v>
      </c>
    </row>
    <row r="63" spans="3:7">
      <c r="C63" s="3"/>
      <c r="D63" s="34" t="s">
        <v>55</v>
      </c>
      <c r="E63" s="35"/>
      <c r="F63" s="4"/>
      <c r="G63" s="4"/>
    </row>
    <row r="64" spans="3:7">
      <c r="C64" s="2">
        <v>45545</v>
      </c>
      <c r="D64" s="3" t="s">
        <v>56</v>
      </c>
      <c r="E64" s="3"/>
      <c r="F64" s="4">
        <v>10928.21</v>
      </c>
      <c r="G64" s="4"/>
    </row>
    <row r="65" spans="3:7">
      <c r="C65" s="3"/>
      <c r="D65" s="3"/>
      <c r="E65" s="3" t="s">
        <v>57</v>
      </c>
      <c r="F65" s="4"/>
      <c r="G65" s="4">
        <v>10928.21</v>
      </c>
    </row>
    <row r="66" spans="3:7">
      <c r="C66" s="3"/>
      <c r="D66" s="34" t="s">
        <v>58</v>
      </c>
      <c r="E66" s="35"/>
      <c r="F66" s="4"/>
      <c r="G66" s="4"/>
    </row>
    <row r="67" spans="3:7">
      <c r="C67" s="2">
        <v>45545</v>
      </c>
      <c r="D67" s="3" t="s">
        <v>59</v>
      </c>
      <c r="E67" s="3"/>
      <c r="F67" s="4">
        <v>15200</v>
      </c>
      <c r="G67" s="4"/>
    </row>
    <row r="68" spans="3:7">
      <c r="C68" s="3"/>
      <c r="D68" s="3"/>
      <c r="E68" s="3" t="s">
        <v>26</v>
      </c>
      <c r="F68" s="4"/>
      <c r="G68" s="4">
        <v>15200</v>
      </c>
    </row>
    <row r="69" spans="3:7">
      <c r="C69" s="3"/>
      <c r="D69" s="34" t="s">
        <v>60</v>
      </c>
      <c r="E69" s="35"/>
      <c r="F69" s="4"/>
      <c r="G69" s="4"/>
    </row>
    <row r="70" spans="3:7">
      <c r="C70" s="2">
        <v>45553</v>
      </c>
      <c r="D70" s="3" t="s">
        <v>41</v>
      </c>
      <c r="E70" s="3"/>
      <c r="F70" s="4">
        <f>SUM(G41)</f>
        <v>8794.7999999999993</v>
      </c>
      <c r="G70" s="4"/>
    </row>
    <row r="71" spans="3:7">
      <c r="C71" s="2"/>
      <c r="D71" s="3" t="s">
        <v>61</v>
      </c>
      <c r="E71" s="3"/>
      <c r="F71" s="4">
        <v>489356.7</v>
      </c>
      <c r="G71" s="4"/>
    </row>
    <row r="72" spans="3:7">
      <c r="C72" s="3"/>
      <c r="D72" s="3"/>
      <c r="E72" s="3" t="s">
        <v>34</v>
      </c>
      <c r="F72" s="4"/>
      <c r="G72" s="4">
        <f>SUM(F31,F35,F59)</f>
        <v>498151.5</v>
      </c>
    </row>
    <row r="73" spans="3:7">
      <c r="C73" s="3"/>
      <c r="D73" s="34" t="s">
        <v>62</v>
      </c>
      <c r="E73" s="35"/>
      <c r="F73" s="4"/>
      <c r="G73" s="4"/>
    </row>
    <row r="74" spans="3:7">
      <c r="C74" s="2">
        <v>45555</v>
      </c>
      <c r="D74" s="3" t="s">
        <v>63</v>
      </c>
      <c r="E74" s="3"/>
      <c r="F74" s="4">
        <f>SUM(G75,G76,G77,G78)</f>
        <v>227646.6</v>
      </c>
      <c r="G74" s="4"/>
    </row>
    <row r="75" spans="3:7">
      <c r="C75" s="3"/>
      <c r="D75" s="3"/>
      <c r="E75" s="3" t="s">
        <v>64</v>
      </c>
      <c r="F75" s="4"/>
      <c r="G75" s="4">
        <v>2145</v>
      </c>
    </row>
    <row r="76" spans="3:7">
      <c r="C76" s="3"/>
      <c r="D76" s="3"/>
      <c r="E76" s="3" t="s">
        <v>65</v>
      </c>
      <c r="F76" s="4"/>
      <c r="G76" s="4">
        <v>5020</v>
      </c>
    </row>
    <row r="77" spans="3:7">
      <c r="C77" s="3"/>
      <c r="D77" s="3"/>
      <c r="E77" s="3" t="s">
        <v>66</v>
      </c>
      <c r="F77" s="4"/>
      <c r="G77" s="4">
        <v>184000</v>
      </c>
    </row>
    <row r="78" spans="3:7">
      <c r="C78" s="3"/>
      <c r="D78" s="3"/>
      <c r="E78" s="3" t="s">
        <v>67</v>
      </c>
      <c r="F78" s="4"/>
      <c r="G78" s="27">
        <v>36481.599999999999</v>
      </c>
    </row>
    <row r="79" spans="3:7">
      <c r="C79" s="3"/>
      <c r="D79" s="34" t="s">
        <v>68</v>
      </c>
      <c r="E79" s="35"/>
      <c r="F79" s="4"/>
      <c r="G79" s="4"/>
    </row>
    <row r="80" spans="3:7" ht="15.75">
      <c r="C80" s="45" t="s">
        <v>12</v>
      </c>
      <c r="D80" s="46"/>
      <c r="E80" s="47"/>
      <c r="F80" s="5">
        <f>SUM(F7:F76)</f>
        <v>6825297.9999999991</v>
      </c>
      <c r="G80" s="5">
        <f>SUM(G7:G79)</f>
        <v>6825297.9999999991</v>
      </c>
    </row>
    <row r="81" spans="3:19">
      <c r="C81" s="2">
        <v>45355</v>
      </c>
      <c r="D81" s="3" t="s">
        <v>5</v>
      </c>
      <c r="E81" s="3"/>
      <c r="F81" s="4">
        <v>10150000</v>
      </c>
      <c r="G81" s="4"/>
    </row>
    <row r="82" spans="3:19" ht="15.75">
      <c r="C82" s="3"/>
      <c r="D82" s="3" t="s">
        <v>9</v>
      </c>
      <c r="E82" s="3"/>
      <c r="F82" s="4">
        <v>52800</v>
      </c>
      <c r="G82" s="4"/>
      <c r="I82" s="36" t="s">
        <v>69</v>
      </c>
      <c r="J82" s="37"/>
      <c r="K82" s="37"/>
      <c r="L82" s="37"/>
      <c r="M82" s="37"/>
      <c r="N82" s="37"/>
      <c r="O82" s="37"/>
      <c r="P82" s="37"/>
      <c r="Q82" s="37"/>
      <c r="R82" s="37"/>
      <c r="S82" s="38"/>
    </row>
    <row r="83" spans="3:19" ht="15.75">
      <c r="C83" s="3"/>
      <c r="D83" s="3" t="s">
        <v>33</v>
      </c>
      <c r="E83" s="3"/>
      <c r="F83" s="4">
        <v>121500</v>
      </c>
      <c r="G83" s="4"/>
      <c r="I83" s="19"/>
      <c r="J83" s="19"/>
      <c r="K83" s="42" t="s">
        <v>6</v>
      </c>
      <c r="L83" s="43"/>
      <c r="M83" s="44"/>
      <c r="N83" s="42" t="s">
        <v>7</v>
      </c>
      <c r="O83" s="43"/>
      <c r="P83" s="44"/>
      <c r="Q83" s="42" t="s">
        <v>8</v>
      </c>
      <c r="R83" s="43"/>
      <c r="S83" s="44"/>
    </row>
    <row r="84" spans="3:19" ht="15.75">
      <c r="C84" s="3"/>
      <c r="D84" s="3"/>
      <c r="E84" s="3" t="s">
        <v>70</v>
      </c>
      <c r="F84" s="4"/>
      <c r="G84" s="4">
        <v>53800</v>
      </c>
      <c r="I84" s="25" t="s">
        <v>0</v>
      </c>
      <c r="J84" s="25" t="s">
        <v>1</v>
      </c>
      <c r="K84" s="8" t="s">
        <v>10</v>
      </c>
      <c r="L84" s="17" t="s">
        <v>11</v>
      </c>
      <c r="M84" s="16" t="s">
        <v>12</v>
      </c>
      <c r="N84" s="8" t="s">
        <v>10</v>
      </c>
      <c r="O84" s="8" t="s">
        <v>11</v>
      </c>
      <c r="P84" s="8" t="s">
        <v>12</v>
      </c>
      <c r="Q84" s="8" t="s">
        <v>10</v>
      </c>
      <c r="R84" s="8" t="s">
        <v>11</v>
      </c>
      <c r="S84" s="17" t="s">
        <v>12</v>
      </c>
    </row>
    <row r="85" spans="3:19">
      <c r="C85" s="3"/>
      <c r="D85" s="3"/>
      <c r="E85" s="3" t="s">
        <v>17</v>
      </c>
      <c r="F85" s="4"/>
      <c r="G85" s="4">
        <v>10270500</v>
      </c>
      <c r="I85" s="23">
        <v>45355</v>
      </c>
      <c r="J85" s="24" t="s">
        <v>17</v>
      </c>
      <c r="K85" s="24"/>
      <c r="L85" s="24"/>
      <c r="M85" s="24"/>
      <c r="N85" s="24"/>
      <c r="O85" s="24"/>
      <c r="P85" s="24"/>
      <c r="Q85" s="24">
        <v>100</v>
      </c>
      <c r="R85" s="24">
        <v>105</v>
      </c>
      <c r="S85" s="9">
        <v>10500</v>
      </c>
    </row>
    <row r="86" spans="3:19">
      <c r="C86" s="3"/>
      <c r="D86" s="34" t="s">
        <v>71</v>
      </c>
      <c r="E86" s="35"/>
      <c r="F86" s="4"/>
      <c r="G86" s="4"/>
      <c r="I86" s="22">
        <v>45366</v>
      </c>
      <c r="J86" s="14" t="s">
        <v>14</v>
      </c>
      <c r="K86" s="14">
        <v>150</v>
      </c>
      <c r="L86" s="14">
        <v>104.2</v>
      </c>
      <c r="M86" s="14">
        <v>15630</v>
      </c>
      <c r="N86" s="14"/>
      <c r="O86" s="14"/>
      <c r="P86" s="14"/>
      <c r="Q86" s="14">
        <v>100</v>
      </c>
      <c r="R86" s="14">
        <v>105</v>
      </c>
      <c r="S86" s="11">
        <v>10500</v>
      </c>
    </row>
    <row r="87" spans="3:19">
      <c r="C87" s="2">
        <v>45355</v>
      </c>
      <c r="D87" s="3" t="s">
        <v>13</v>
      </c>
      <c r="E87" s="3"/>
      <c r="F87" s="4">
        <v>5170000</v>
      </c>
      <c r="G87" s="4"/>
      <c r="H87" s="7"/>
      <c r="I87" s="15"/>
      <c r="J87" s="15"/>
      <c r="K87" s="15"/>
      <c r="L87" s="15"/>
      <c r="M87" s="15"/>
      <c r="N87" s="15"/>
      <c r="O87" s="15"/>
      <c r="P87" s="15"/>
      <c r="Q87" s="15">
        <v>150</v>
      </c>
      <c r="R87" s="15">
        <v>104.2</v>
      </c>
      <c r="S87" s="12">
        <v>15630</v>
      </c>
    </row>
    <row r="88" spans="3:19">
      <c r="C88" s="3"/>
      <c r="D88" s="3" t="s">
        <v>53</v>
      </c>
      <c r="E88" s="3"/>
      <c r="F88" s="4">
        <v>325997.26</v>
      </c>
      <c r="G88" s="4"/>
      <c r="I88" s="22">
        <v>45376</v>
      </c>
      <c r="J88" s="14" t="s">
        <v>18</v>
      </c>
      <c r="K88" s="14"/>
      <c r="L88" s="14"/>
      <c r="M88" s="14"/>
      <c r="N88" s="14">
        <v>100</v>
      </c>
      <c r="O88" s="14">
        <v>104.2</v>
      </c>
      <c r="P88" s="14">
        <v>10420</v>
      </c>
      <c r="Q88" s="14">
        <v>100</v>
      </c>
      <c r="R88" s="14">
        <v>105</v>
      </c>
      <c r="S88" s="11">
        <v>10500</v>
      </c>
    </row>
    <row r="89" spans="3:19">
      <c r="C89" s="3"/>
      <c r="D89" s="3" t="s">
        <v>34</v>
      </c>
      <c r="E89" s="3"/>
      <c r="F89" s="4">
        <v>859922.26</v>
      </c>
      <c r="G89" s="4"/>
      <c r="I89" s="15"/>
      <c r="J89" s="15"/>
      <c r="K89" s="15"/>
      <c r="L89" s="15"/>
      <c r="M89" s="15"/>
      <c r="N89" s="15"/>
      <c r="O89" s="15"/>
      <c r="P89" s="15"/>
      <c r="Q89" s="15">
        <v>50</v>
      </c>
      <c r="R89" s="15">
        <v>104.2</v>
      </c>
      <c r="S89" s="12">
        <v>5210</v>
      </c>
    </row>
    <row r="90" spans="3:19">
      <c r="C90" s="3"/>
      <c r="D90" s="3" t="s">
        <v>72</v>
      </c>
      <c r="E90" s="3"/>
      <c r="F90" s="4">
        <v>18000</v>
      </c>
      <c r="G90" s="4"/>
    </row>
    <row r="91" spans="3:19">
      <c r="C91" s="3"/>
      <c r="D91" s="3"/>
      <c r="E91" s="3" t="s">
        <v>73</v>
      </c>
      <c r="F91" s="4"/>
      <c r="G91" s="4">
        <v>2868497.26</v>
      </c>
    </row>
    <row r="92" spans="3:19">
      <c r="C92" s="3"/>
      <c r="D92" s="3"/>
      <c r="E92" s="3" t="s">
        <v>5</v>
      </c>
      <c r="F92" s="4"/>
      <c r="G92" s="4">
        <v>3505422.26</v>
      </c>
    </row>
    <row r="93" spans="3:19">
      <c r="C93" s="3"/>
      <c r="D93" s="34" t="s">
        <v>74</v>
      </c>
      <c r="E93" s="35"/>
      <c r="F93" s="4"/>
      <c r="G93" s="4"/>
    </row>
    <row r="94" spans="3:19" ht="15.75">
      <c r="C94" s="2">
        <v>45356</v>
      </c>
      <c r="D94" s="3" t="s">
        <v>75</v>
      </c>
      <c r="E94" s="3"/>
      <c r="F94" s="4">
        <v>1239650</v>
      </c>
      <c r="G94" s="4"/>
      <c r="I94" s="36" t="s">
        <v>76</v>
      </c>
      <c r="J94" s="37"/>
      <c r="K94" s="37"/>
      <c r="L94" s="37"/>
      <c r="M94" s="37"/>
      <c r="N94" s="37"/>
      <c r="O94" s="37"/>
      <c r="P94" s="37"/>
      <c r="Q94" s="37"/>
      <c r="R94" s="37"/>
      <c r="S94" s="38"/>
    </row>
    <row r="95" spans="3:19" ht="15.75">
      <c r="C95" s="3"/>
      <c r="D95" s="3" t="s">
        <v>21</v>
      </c>
      <c r="E95" s="3"/>
      <c r="F95" s="4">
        <v>10350</v>
      </c>
      <c r="G95" s="4"/>
      <c r="I95" s="19"/>
      <c r="J95" s="19"/>
      <c r="K95" s="39" t="s">
        <v>6</v>
      </c>
      <c r="L95" s="40"/>
      <c r="M95" s="40"/>
      <c r="N95" s="39" t="s">
        <v>7</v>
      </c>
      <c r="O95" s="40"/>
      <c r="P95" s="40"/>
      <c r="Q95" s="39" t="s">
        <v>8</v>
      </c>
      <c r="R95" s="40"/>
      <c r="S95" s="41"/>
    </row>
    <row r="96" spans="3:19" ht="15.75">
      <c r="C96" s="3"/>
      <c r="D96" s="3"/>
      <c r="E96" s="3" t="s">
        <v>5</v>
      </c>
      <c r="F96" s="4"/>
      <c r="G96" s="4">
        <v>1250000</v>
      </c>
      <c r="I96" s="25" t="s">
        <v>0</v>
      </c>
      <c r="J96" s="21" t="s">
        <v>1</v>
      </c>
      <c r="K96" s="16" t="s">
        <v>10</v>
      </c>
      <c r="L96" s="8" t="s">
        <v>11</v>
      </c>
      <c r="M96" s="8" t="s">
        <v>12</v>
      </c>
      <c r="N96" s="8" t="s">
        <v>10</v>
      </c>
      <c r="O96" s="8" t="s">
        <v>11</v>
      </c>
      <c r="P96" s="8" t="s">
        <v>12</v>
      </c>
      <c r="Q96" s="8" t="s">
        <v>10</v>
      </c>
      <c r="R96" s="17" t="s">
        <v>11</v>
      </c>
      <c r="S96" s="18" t="s">
        <v>12</v>
      </c>
    </row>
    <row r="97" spans="3:19">
      <c r="C97" s="3"/>
      <c r="D97" s="34" t="s">
        <v>77</v>
      </c>
      <c r="E97" s="35"/>
      <c r="F97" s="4"/>
      <c r="G97" s="4"/>
      <c r="I97" s="23">
        <v>45355</v>
      </c>
      <c r="J97" s="24" t="s">
        <v>17</v>
      </c>
      <c r="K97" s="13"/>
      <c r="L97" s="10"/>
      <c r="M97" s="29"/>
      <c r="N97" s="29"/>
      <c r="O97" s="29"/>
      <c r="P97" s="29"/>
      <c r="Q97" s="29">
        <v>200</v>
      </c>
      <c r="R97" s="29">
        <v>555</v>
      </c>
      <c r="S97" s="29">
        <v>111000</v>
      </c>
    </row>
    <row r="98" spans="3:19">
      <c r="C98" s="2">
        <v>45357</v>
      </c>
      <c r="D98" s="3" t="s">
        <v>78</v>
      </c>
      <c r="E98" s="3"/>
      <c r="F98" s="4">
        <v>161980</v>
      </c>
      <c r="G98" s="4"/>
      <c r="I98" s="22">
        <v>45366</v>
      </c>
      <c r="J98" s="14" t="s">
        <v>14</v>
      </c>
      <c r="K98" s="13">
        <v>100</v>
      </c>
      <c r="L98" s="13">
        <v>665</v>
      </c>
      <c r="M98" s="13">
        <v>66500</v>
      </c>
      <c r="N98" s="13"/>
      <c r="O98" s="13"/>
      <c r="P98" s="13"/>
      <c r="Q98" s="13">
        <v>200</v>
      </c>
      <c r="R98" s="13">
        <v>555</v>
      </c>
      <c r="S98" s="10">
        <v>111000</v>
      </c>
    </row>
    <row r="99" spans="3:19">
      <c r="C99" s="3"/>
      <c r="D99" s="3" t="s">
        <v>34</v>
      </c>
      <c r="E99" s="3"/>
      <c r="F99" s="4">
        <v>31878</v>
      </c>
      <c r="G99" s="4"/>
      <c r="I99" s="14"/>
      <c r="J99" s="14"/>
      <c r="K99" s="14"/>
      <c r="L99" s="14"/>
      <c r="M99" s="14"/>
      <c r="N99" s="14"/>
      <c r="O99" s="14"/>
      <c r="P99" s="14"/>
      <c r="Q99" s="14">
        <v>100</v>
      </c>
      <c r="R99" s="14">
        <v>665</v>
      </c>
      <c r="S99" s="11">
        <v>66500</v>
      </c>
    </row>
    <row r="100" spans="3:19">
      <c r="C100" s="3"/>
      <c r="D100" s="3"/>
      <c r="E100" s="3" t="s">
        <v>75</v>
      </c>
      <c r="F100" s="4"/>
      <c r="G100" s="4">
        <f>SUM(F98:F99)</f>
        <v>193858</v>
      </c>
      <c r="I100" s="30">
        <v>45376</v>
      </c>
      <c r="J100" s="29" t="s">
        <v>18</v>
      </c>
      <c r="K100" s="29"/>
      <c r="L100" s="29"/>
      <c r="M100" s="20"/>
      <c r="N100" s="10">
        <v>85</v>
      </c>
      <c r="O100" s="29">
        <v>985</v>
      </c>
      <c r="P100" s="29">
        <v>83725</v>
      </c>
      <c r="Q100" s="29">
        <v>200</v>
      </c>
      <c r="R100" s="29">
        <v>555</v>
      </c>
      <c r="S100" s="29">
        <v>111000</v>
      </c>
    </row>
    <row r="101" spans="3:19">
      <c r="C101" s="3"/>
      <c r="D101" s="34" t="s">
        <v>74</v>
      </c>
      <c r="E101" s="35"/>
      <c r="F101" s="7"/>
      <c r="G101" s="4"/>
      <c r="I101" s="12"/>
      <c r="J101" s="28"/>
      <c r="K101" s="28"/>
      <c r="L101" s="28"/>
      <c r="M101" s="26"/>
      <c r="N101" s="12"/>
      <c r="O101" s="28"/>
      <c r="P101" s="28"/>
      <c r="Q101" s="28">
        <v>15</v>
      </c>
      <c r="R101" s="28">
        <v>665</v>
      </c>
      <c r="S101" s="28">
        <v>9975</v>
      </c>
    </row>
    <row r="102" spans="3:19">
      <c r="C102" s="2">
        <v>45366</v>
      </c>
      <c r="D102" s="3" t="s">
        <v>33</v>
      </c>
      <c r="E102" s="3"/>
      <c r="F102" s="4">
        <v>82130</v>
      </c>
      <c r="G102" s="4"/>
    </row>
    <row r="103" spans="3:19">
      <c r="C103" s="3"/>
      <c r="D103" s="3" t="s">
        <v>34</v>
      </c>
      <c r="E103" s="3"/>
      <c r="F103" s="4">
        <v>17247.3</v>
      </c>
      <c r="G103" s="4"/>
    </row>
    <row r="104" spans="3:19">
      <c r="C104" s="3"/>
      <c r="D104" s="3"/>
      <c r="E104" s="3" t="s">
        <v>35</v>
      </c>
      <c r="F104" s="4"/>
      <c r="G104" s="4">
        <v>99377.3</v>
      </c>
    </row>
    <row r="105" spans="3:19">
      <c r="C105" s="3"/>
      <c r="D105" s="34" t="s">
        <v>74</v>
      </c>
      <c r="E105" s="35"/>
      <c r="F105" s="4"/>
      <c r="G105" s="4"/>
    </row>
    <row r="106" spans="3:19">
      <c r="C106" s="2">
        <v>45376</v>
      </c>
      <c r="D106" s="3" t="s">
        <v>79</v>
      </c>
      <c r="E106" s="3"/>
      <c r="F106" s="7">
        <f>SUM(G107,G108,G109)</f>
        <v>131051.72</v>
      </c>
      <c r="G106" s="4"/>
    </row>
    <row r="107" spans="3:19">
      <c r="C107" s="3"/>
      <c r="D107" s="3"/>
      <c r="E107" s="3" t="s">
        <v>41</v>
      </c>
      <c r="G107" s="4">
        <v>21939.75</v>
      </c>
    </row>
    <row r="108" spans="3:19">
      <c r="C108" s="3"/>
      <c r="D108" s="3"/>
      <c r="E108" s="3" t="s">
        <v>56</v>
      </c>
      <c r="F108" s="4"/>
      <c r="G108" s="4">
        <v>4636.97</v>
      </c>
    </row>
    <row r="109" spans="3:19">
      <c r="C109" s="3"/>
      <c r="D109" s="3"/>
      <c r="E109" s="3" t="s">
        <v>80</v>
      </c>
      <c r="F109" s="4"/>
      <c r="G109" s="4">
        <v>104475</v>
      </c>
    </row>
    <row r="110" spans="3:19">
      <c r="C110" s="3"/>
      <c r="D110" s="34" t="s">
        <v>81</v>
      </c>
      <c r="E110" s="35"/>
      <c r="F110" s="4"/>
      <c r="G110" s="4"/>
    </row>
    <row r="111" spans="3:19">
      <c r="C111" s="3"/>
      <c r="D111" s="3" t="s">
        <v>43</v>
      </c>
      <c r="E111" s="3"/>
      <c r="F111" s="4">
        <v>104475</v>
      </c>
      <c r="G111" s="4"/>
    </row>
    <row r="112" spans="3:19">
      <c r="C112" s="3"/>
      <c r="D112" s="3"/>
      <c r="E112" s="3" t="s">
        <v>33</v>
      </c>
      <c r="F112" s="4"/>
      <c r="G112" s="4">
        <v>104475</v>
      </c>
    </row>
    <row r="113" spans="3:7">
      <c r="C113" s="3"/>
      <c r="D113" s="34" t="s">
        <v>44</v>
      </c>
      <c r="E113" s="35"/>
      <c r="F113" s="4"/>
      <c r="G113" s="4"/>
    </row>
    <row r="114" spans="3:7">
      <c r="C114" s="2">
        <v>45382</v>
      </c>
      <c r="D114" s="3" t="s">
        <v>41</v>
      </c>
      <c r="E114" s="3"/>
      <c r="F114" s="4">
        <f>SUM(G107)</f>
        <v>21939.75</v>
      </c>
      <c r="G114" s="4"/>
    </row>
    <row r="115" spans="3:7">
      <c r="C115" s="3"/>
      <c r="D115" s="3" t="s">
        <v>82</v>
      </c>
      <c r="E115" s="3"/>
      <c r="F115" s="4">
        <v>887107.81</v>
      </c>
      <c r="G115" s="4"/>
    </row>
    <row r="116" spans="3:7">
      <c r="C116" s="3"/>
      <c r="D116" s="3"/>
      <c r="E116" s="3" t="s">
        <v>34</v>
      </c>
      <c r="F116" s="4"/>
      <c r="G116" s="4">
        <f>SUM(F103,F99,F89)</f>
        <v>909047.56</v>
      </c>
    </row>
    <row r="117" spans="3:7">
      <c r="C117" s="3"/>
      <c r="D117" s="34" t="s">
        <v>62</v>
      </c>
      <c r="E117" s="35"/>
      <c r="F117" s="4"/>
      <c r="G117" s="4"/>
    </row>
    <row r="118" spans="3:7">
      <c r="C118" s="2">
        <v>45415</v>
      </c>
      <c r="D118" s="3" t="s">
        <v>73</v>
      </c>
      <c r="E118" s="3"/>
      <c r="F118" s="4">
        <v>2868497.26</v>
      </c>
      <c r="G118" s="4"/>
    </row>
    <row r="119" spans="3:7">
      <c r="C119" s="3"/>
      <c r="D119" s="3" t="s">
        <v>83</v>
      </c>
      <c r="E119" s="3"/>
      <c r="F119" s="4">
        <v>325997.26</v>
      </c>
      <c r="G119" s="4"/>
    </row>
    <row r="120" spans="3:7">
      <c r="C120" s="3"/>
      <c r="D120" s="3"/>
      <c r="E120" s="3" t="s">
        <v>84</v>
      </c>
      <c r="F120" s="4"/>
      <c r="G120" s="4">
        <v>325997.26</v>
      </c>
    </row>
    <row r="121" spans="3:7">
      <c r="C121" s="3"/>
      <c r="D121" s="3"/>
      <c r="E121" s="3" t="s">
        <v>5</v>
      </c>
      <c r="F121" s="4"/>
      <c r="G121" s="4">
        <v>2868497.26</v>
      </c>
    </row>
    <row r="122" spans="3:7">
      <c r="C122" s="3"/>
      <c r="D122" s="34" t="s">
        <v>85</v>
      </c>
      <c r="E122" s="35"/>
      <c r="F122" s="4"/>
      <c r="G122" s="4"/>
    </row>
    <row r="123" spans="3:7">
      <c r="C123" s="3"/>
      <c r="D123" s="3" t="s">
        <v>56</v>
      </c>
      <c r="E123" s="3"/>
      <c r="F123" s="4">
        <v>4636.97</v>
      </c>
      <c r="G123" s="4"/>
    </row>
    <row r="124" spans="3:7">
      <c r="C124" s="3"/>
      <c r="D124" s="3"/>
      <c r="E124" s="3" t="s">
        <v>86</v>
      </c>
      <c r="F124" s="4"/>
      <c r="G124" s="4">
        <v>4636.97</v>
      </c>
    </row>
    <row r="125" spans="3:7">
      <c r="C125" s="3"/>
      <c r="D125" s="34" t="s">
        <v>87</v>
      </c>
      <c r="E125" s="35"/>
      <c r="F125" s="4"/>
      <c r="G125" s="4"/>
    </row>
    <row r="126" spans="3:7">
      <c r="C126" s="2">
        <v>45382</v>
      </c>
      <c r="D126" s="3" t="s">
        <v>63</v>
      </c>
      <c r="E126" s="3"/>
      <c r="F126" s="4">
        <f>SUM(G126:G130)</f>
        <v>1055478</v>
      </c>
      <c r="G126" s="4"/>
    </row>
    <row r="127" spans="3:7">
      <c r="C127" s="3"/>
      <c r="D127" s="3"/>
      <c r="E127" s="3" t="s">
        <v>88</v>
      </c>
      <c r="F127" s="4"/>
      <c r="G127" s="4">
        <v>5280</v>
      </c>
    </row>
    <row r="128" spans="3:7">
      <c r="C128" s="3"/>
      <c r="D128" s="3"/>
      <c r="E128" s="3" t="s">
        <v>89</v>
      </c>
      <c r="F128" s="4"/>
      <c r="G128" s="4">
        <v>1034000</v>
      </c>
    </row>
    <row r="129" spans="3:19">
      <c r="C129" s="3"/>
      <c r="D129" s="3"/>
      <c r="E129" s="3" t="s">
        <v>90</v>
      </c>
      <c r="F129" s="4"/>
      <c r="G129" s="4">
        <v>16198</v>
      </c>
    </row>
    <row r="130" spans="3:19">
      <c r="C130" s="3"/>
      <c r="D130" s="34" t="s">
        <v>91</v>
      </c>
      <c r="E130" s="35"/>
      <c r="F130" s="4"/>
      <c r="G130" s="4"/>
    </row>
    <row r="131" spans="3:19">
      <c r="C131" s="2">
        <v>45397</v>
      </c>
      <c r="D131" s="3" t="s">
        <v>92</v>
      </c>
      <c r="E131" s="3"/>
      <c r="F131" s="4">
        <v>4542850</v>
      </c>
      <c r="G131" s="4"/>
    </row>
    <row r="132" spans="3:19">
      <c r="C132" s="3"/>
      <c r="D132" s="3" t="s">
        <v>93</v>
      </c>
      <c r="E132" s="3"/>
      <c r="F132" s="4">
        <v>1034000</v>
      </c>
      <c r="G132" s="4"/>
    </row>
    <row r="133" spans="3:19">
      <c r="C133" s="3"/>
      <c r="D133" s="3" t="s">
        <v>94</v>
      </c>
      <c r="E133" s="3"/>
      <c r="F133" s="4">
        <v>136000</v>
      </c>
      <c r="G133" s="4"/>
    </row>
    <row r="134" spans="3:19">
      <c r="C134" s="3"/>
      <c r="D134" s="3"/>
      <c r="E134" s="3" t="s">
        <v>95</v>
      </c>
      <c r="F134" s="4"/>
      <c r="G134" s="4">
        <v>5170000</v>
      </c>
    </row>
    <row r="135" spans="3:19">
      <c r="C135" s="3"/>
      <c r="D135" s="3"/>
      <c r="E135" s="3" t="s">
        <v>41</v>
      </c>
      <c r="F135" s="4"/>
      <c r="G135" s="4">
        <v>542850</v>
      </c>
    </row>
    <row r="136" spans="3:19">
      <c r="C136" s="3"/>
      <c r="D136" s="34" t="s">
        <v>96</v>
      </c>
      <c r="E136" s="35"/>
      <c r="F136" s="4"/>
      <c r="G136" s="4"/>
    </row>
    <row r="137" spans="3:19" ht="15.75">
      <c r="C137" s="45" t="s">
        <v>12</v>
      </c>
      <c r="D137" s="46"/>
      <c r="E137" s="47"/>
      <c r="F137" s="5">
        <f>SUM(F81:F134)</f>
        <v>29353488.59</v>
      </c>
      <c r="G137" s="5">
        <f>SUM(G81:G136)</f>
        <v>29353488.589999996</v>
      </c>
    </row>
    <row r="138" spans="3:19">
      <c r="C138" s="2">
        <v>45355</v>
      </c>
      <c r="D138" s="3" t="s">
        <v>5</v>
      </c>
      <c r="E138" s="3"/>
      <c r="F138" s="4">
        <v>9000000</v>
      </c>
      <c r="G138" s="4"/>
    </row>
    <row r="139" spans="3:19" ht="15.75">
      <c r="C139" s="3"/>
      <c r="D139" s="3" t="s">
        <v>97</v>
      </c>
      <c r="E139" s="3"/>
      <c r="F139" s="4">
        <v>152800</v>
      </c>
      <c r="G139" s="4"/>
      <c r="I139" s="36" t="s">
        <v>98</v>
      </c>
      <c r="J139" s="37"/>
      <c r="K139" s="37"/>
      <c r="L139" s="37"/>
      <c r="M139" s="37"/>
      <c r="N139" s="37"/>
      <c r="O139" s="37"/>
      <c r="P139" s="37"/>
      <c r="Q139" s="37"/>
      <c r="R139" s="37"/>
      <c r="S139" s="38"/>
    </row>
    <row r="140" spans="3:19" ht="15.75">
      <c r="C140" s="3"/>
      <c r="D140" s="3" t="s">
        <v>33</v>
      </c>
      <c r="E140" s="3"/>
      <c r="F140" s="4">
        <v>130500</v>
      </c>
      <c r="G140" s="4"/>
      <c r="I140" s="19"/>
      <c r="J140" s="19"/>
      <c r="K140" s="39" t="s">
        <v>6</v>
      </c>
      <c r="L140" s="40"/>
      <c r="M140" s="40"/>
      <c r="N140" s="39" t="s">
        <v>7</v>
      </c>
      <c r="O140" s="40"/>
      <c r="P140" s="40"/>
      <c r="Q140" s="39" t="s">
        <v>8</v>
      </c>
      <c r="R140" s="40"/>
      <c r="S140" s="41"/>
    </row>
    <row r="141" spans="3:19" ht="15.75">
      <c r="C141" s="3"/>
      <c r="D141" s="3"/>
      <c r="E141" s="3" t="s">
        <v>70</v>
      </c>
      <c r="F141" s="4"/>
      <c r="G141" s="4">
        <v>53800</v>
      </c>
      <c r="I141" s="21" t="s">
        <v>0</v>
      </c>
      <c r="J141" s="33" t="s">
        <v>1</v>
      </c>
      <c r="K141" s="8" t="s">
        <v>10</v>
      </c>
      <c r="L141" s="17" t="s">
        <v>11</v>
      </c>
      <c r="M141" s="16" t="s">
        <v>12</v>
      </c>
      <c r="N141" s="8" t="s">
        <v>10</v>
      </c>
      <c r="O141" s="8" t="s">
        <v>11</v>
      </c>
      <c r="P141" s="8" t="s">
        <v>12</v>
      </c>
      <c r="Q141" s="8" t="s">
        <v>10</v>
      </c>
      <c r="R141" s="17" t="s">
        <v>11</v>
      </c>
      <c r="S141" s="18" t="s">
        <v>12</v>
      </c>
    </row>
    <row r="142" spans="3:19">
      <c r="C142" s="3"/>
      <c r="D142" s="3"/>
      <c r="E142" s="3" t="s">
        <v>17</v>
      </c>
      <c r="F142" s="4"/>
      <c r="G142" s="4">
        <v>9229500</v>
      </c>
      <c r="I142" s="31">
        <v>45355</v>
      </c>
      <c r="J142" s="13" t="s">
        <v>17</v>
      </c>
      <c r="K142" s="13"/>
      <c r="L142" s="13"/>
      <c r="M142" s="13"/>
      <c r="N142" s="13"/>
      <c r="O142" s="13"/>
      <c r="P142" s="13"/>
      <c r="Q142" s="13">
        <v>200</v>
      </c>
      <c r="R142" s="13">
        <v>600</v>
      </c>
      <c r="S142" s="10">
        <v>120000</v>
      </c>
    </row>
    <row r="143" spans="3:19">
      <c r="C143" s="3"/>
      <c r="D143" s="34" t="s">
        <v>71</v>
      </c>
      <c r="E143" s="35"/>
      <c r="F143" s="4"/>
      <c r="G143" s="4"/>
      <c r="I143" s="31">
        <v>45366</v>
      </c>
      <c r="J143" s="13" t="s">
        <v>99</v>
      </c>
      <c r="K143" s="13">
        <v>100</v>
      </c>
      <c r="L143" s="24">
        <v>665</v>
      </c>
      <c r="M143" s="24">
        <v>66500</v>
      </c>
      <c r="N143" s="24"/>
      <c r="O143" s="24"/>
      <c r="P143" s="24"/>
      <c r="Q143" s="24">
        <v>300</v>
      </c>
      <c r="R143" s="24">
        <v>621.66</v>
      </c>
      <c r="S143" s="9">
        <v>186500</v>
      </c>
    </row>
    <row r="144" spans="3:19">
      <c r="C144" s="2">
        <v>45355</v>
      </c>
      <c r="D144" s="3" t="s">
        <v>13</v>
      </c>
      <c r="E144" s="3"/>
      <c r="F144" s="4">
        <v>5085000</v>
      </c>
      <c r="G144" s="4"/>
      <c r="I144" s="23">
        <v>45376</v>
      </c>
      <c r="J144" s="24" t="s">
        <v>100</v>
      </c>
      <c r="K144" s="24"/>
      <c r="L144" s="15"/>
      <c r="M144" s="15"/>
      <c r="N144" s="15">
        <v>85</v>
      </c>
      <c r="O144" s="15">
        <v>621.66</v>
      </c>
      <c r="P144" s="15">
        <v>52841.1</v>
      </c>
      <c r="Q144" s="15">
        <v>215</v>
      </c>
      <c r="R144" s="15">
        <v>621.66</v>
      </c>
      <c r="S144" s="12">
        <v>133656.9</v>
      </c>
    </row>
    <row r="145" spans="3:19">
      <c r="C145" s="3"/>
      <c r="D145" s="3" t="s">
        <v>53</v>
      </c>
      <c r="E145" s="3"/>
      <c r="F145" s="4">
        <v>320547.94</v>
      </c>
      <c r="G145" s="4"/>
    </row>
    <row r="146" spans="3:19">
      <c r="C146" s="3"/>
      <c r="D146" s="3" t="s">
        <v>34</v>
      </c>
      <c r="E146" s="3"/>
      <c r="F146" s="4">
        <v>592315.06000000006</v>
      </c>
      <c r="G146" s="4"/>
    </row>
    <row r="147" spans="3:19">
      <c r="C147" s="3"/>
      <c r="D147" s="3" t="s">
        <v>72</v>
      </c>
      <c r="E147" s="3"/>
      <c r="F147" s="4">
        <v>18000</v>
      </c>
      <c r="G147" s="4"/>
    </row>
    <row r="148" spans="3:19">
      <c r="C148" s="3"/>
      <c r="D148" s="3"/>
      <c r="E148" s="3" t="s">
        <v>73</v>
      </c>
      <c r="F148" s="4"/>
      <c r="G148" s="4">
        <v>3195315.06</v>
      </c>
    </row>
    <row r="149" spans="3:19">
      <c r="C149" s="3"/>
      <c r="D149" s="3"/>
      <c r="E149" s="3" t="s">
        <v>5</v>
      </c>
      <c r="F149" s="4"/>
      <c r="G149" s="4">
        <v>2820547.94</v>
      </c>
    </row>
    <row r="150" spans="3:19" ht="15.75">
      <c r="C150" s="3"/>
      <c r="D150" s="34" t="s">
        <v>101</v>
      </c>
      <c r="E150" s="35"/>
      <c r="F150" s="4"/>
      <c r="G150" s="4"/>
      <c r="I150" s="36" t="s">
        <v>102</v>
      </c>
      <c r="J150" s="37"/>
      <c r="K150" s="37"/>
      <c r="L150" s="37"/>
      <c r="M150" s="37"/>
      <c r="N150" s="37"/>
      <c r="O150" s="37"/>
      <c r="P150" s="37"/>
      <c r="Q150" s="37"/>
      <c r="R150" s="37"/>
      <c r="S150" s="38"/>
    </row>
    <row r="151" spans="3:19" ht="15.75">
      <c r="C151" s="3"/>
      <c r="D151" s="3" t="s">
        <v>103</v>
      </c>
      <c r="E151" s="3"/>
      <c r="F151" s="4">
        <v>989650</v>
      </c>
      <c r="G151" s="4"/>
      <c r="I151" s="19"/>
      <c r="J151" s="19"/>
      <c r="K151" s="39" t="s">
        <v>6</v>
      </c>
      <c r="L151" s="40"/>
      <c r="M151" s="40"/>
      <c r="N151" s="39" t="s">
        <v>7</v>
      </c>
      <c r="O151" s="40"/>
      <c r="P151" s="40"/>
      <c r="Q151" s="39" t="s">
        <v>8</v>
      </c>
      <c r="R151" s="40"/>
      <c r="S151" s="41"/>
    </row>
    <row r="152" spans="3:19" ht="15.75">
      <c r="C152" s="3"/>
      <c r="D152" s="3" t="s">
        <v>21</v>
      </c>
      <c r="E152" s="3"/>
      <c r="F152" s="4">
        <v>10350</v>
      </c>
      <c r="G152" s="4"/>
      <c r="I152" s="25" t="s">
        <v>0</v>
      </c>
      <c r="J152" s="21" t="s">
        <v>1</v>
      </c>
      <c r="K152" s="16" t="s">
        <v>10</v>
      </c>
      <c r="L152" s="8" t="s">
        <v>11</v>
      </c>
      <c r="M152" s="8" t="s">
        <v>12</v>
      </c>
      <c r="N152" s="8" t="s">
        <v>10</v>
      </c>
      <c r="O152" s="8" t="s">
        <v>11</v>
      </c>
      <c r="P152" s="8" t="s">
        <v>12</v>
      </c>
      <c r="Q152" s="8" t="s">
        <v>10</v>
      </c>
      <c r="R152" s="17" t="s">
        <v>11</v>
      </c>
      <c r="S152" s="18" t="s">
        <v>12</v>
      </c>
    </row>
    <row r="153" spans="3:19">
      <c r="C153" s="3"/>
      <c r="D153" s="3"/>
      <c r="E153" s="3" t="s">
        <v>5</v>
      </c>
      <c r="F153" s="4"/>
      <c r="G153" s="4">
        <v>1000000</v>
      </c>
      <c r="I153" s="23">
        <v>45355</v>
      </c>
      <c r="J153" s="13" t="s">
        <v>17</v>
      </c>
      <c r="K153" s="24"/>
      <c r="L153" s="13"/>
      <c r="M153" s="24"/>
      <c r="N153" s="13"/>
      <c r="O153" s="24"/>
      <c r="P153" s="13"/>
      <c r="Q153" s="24">
        <v>100</v>
      </c>
      <c r="R153" s="24">
        <v>105</v>
      </c>
      <c r="S153" s="10">
        <v>10500</v>
      </c>
    </row>
    <row r="154" spans="3:19">
      <c r="C154" s="3"/>
      <c r="D154" s="34" t="s">
        <v>104</v>
      </c>
      <c r="E154" s="35"/>
      <c r="F154" s="4"/>
      <c r="G154" s="4"/>
      <c r="I154" s="32">
        <v>45366</v>
      </c>
      <c r="J154" s="24" t="s">
        <v>99</v>
      </c>
      <c r="K154" s="15">
        <v>150</v>
      </c>
      <c r="L154" s="24">
        <v>104</v>
      </c>
      <c r="M154" s="15">
        <v>15600</v>
      </c>
      <c r="N154" s="24"/>
      <c r="O154" s="15"/>
      <c r="P154" s="24"/>
      <c r="Q154" s="14">
        <v>250</v>
      </c>
      <c r="R154" s="15">
        <v>104.4</v>
      </c>
      <c r="S154" s="9">
        <v>26100</v>
      </c>
    </row>
    <row r="155" spans="3:19">
      <c r="C155" s="2">
        <v>45357</v>
      </c>
      <c r="D155" s="3" t="s">
        <v>78</v>
      </c>
      <c r="E155" s="3"/>
      <c r="F155" s="4">
        <v>161800</v>
      </c>
      <c r="G155" s="4"/>
      <c r="I155" s="32">
        <v>45376</v>
      </c>
      <c r="J155" s="15" t="s">
        <v>100</v>
      </c>
      <c r="K155" s="15"/>
      <c r="L155" s="15"/>
      <c r="M155" s="15"/>
      <c r="N155" s="15">
        <v>100</v>
      </c>
      <c r="O155" s="15">
        <v>104.4</v>
      </c>
      <c r="P155" s="15">
        <v>10440</v>
      </c>
      <c r="Q155" s="24">
        <v>150</v>
      </c>
      <c r="R155" s="15">
        <v>104.4</v>
      </c>
      <c r="S155" s="12">
        <v>15660</v>
      </c>
    </row>
    <row r="156" spans="3:19">
      <c r="C156" s="3"/>
      <c r="D156" s="3" t="s">
        <v>34</v>
      </c>
      <c r="E156" s="3"/>
      <c r="F156" s="4">
        <v>31878</v>
      </c>
      <c r="G156" s="4"/>
    </row>
    <row r="157" spans="3:19">
      <c r="C157" s="3"/>
      <c r="D157" s="3"/>
      <c r="E157" s="3" t="s">
        <v>75</v>
      </c>
      <c r="F157" s="4"/>
      <c r="G157" s="4">
        <v>193678</v>
      </c>
    </row>
    <row r="158" spans="3:19">
      <c r="C158" s="3"/>
      <c r="D158" s="34" t="s">
        <v>101</v>
      </c>
      <c r="E158" s="35"/>
      <c r="F158" s="4"/>
      <c r="G158" s="4"/>
    </row>
    <row r="159" spans="3:19">
      <c r="C159" s="3"/>
      <c r="D159" s="3" t="s">
        <v>33</v>
      </c>
      <c r="E159" s="3"/>
      <c r="F159" s="4">
        <v>82100</v>
      </c>
      <c r="G159" s="4"/>
    </row>
    <row r="160" spans="3:19">
      <c r="C160" s="3"/>
      <c r="D160" s="3" t="s">
        <v>34</v>
      </c>
      <c r="E160" s="3"/>
      <c r="F160" s="4">
        <v>17241</v>
      </c>
      <c r="G160" s="4"/>
    </row>
    <row r="161" spans="3:7">
      <c r="C161" s="3"/>
      <c r="D161" s="3"/>
      <c r="E161" s="3" t="s">
        <v>35</v>
      </c>
      <c r="F161" s="4"/>
      <c r="G161" s="4">
        <f>SUM(F159:F160)</f>
        <v>99341</v>
      </c>
    </row>
    <row r="162" spans="3:7">
      <c r="C162" s="3"/>
      <c r="D162" s="34" t="s">
        <v>101</v>
      </c>
      <c r="E162" s="35"/>
      <c r="F162" s="4"/>
      <c r="G162" s="4"/>
    </row>
    <row r="163" spans="3:7">
      <c r="C163" s="3"/>
      <c r="D163" s="3" t="s">
        <v>105</v>
      </c>
      <c r="E163" s="3"/>
      <c r="F163" s="4">
        <f>SUM(G164:G166)</f>
        <v>126379.14</v>
      </c>
      <c r="G163" s="4"/>
    </row>
    <row r="164" spans="3:7">
      <c r="C164" s="3"/>
      <c r="D164" s="3"/>
      <c r="E164" s="3" t="s">
        <v>41</v>
      </c>
      <c r="F164" s="4"/>
      <c r="G164" s="4">
        <v>21157.5</v>
      </c>
    </row>
    <row r="165" spans="3:7">
      <c r="C165" s="3"/>
      <c r="D165" s="3"/>
      <c r="E165" s="3" t="s">
        <v>56</v>
      </c>
      <c r="F165" s="4"/>
      <c r="G165" s="4">
        <v>4471.6400000000003</v>
      </c>
    </row>
    <row r="166" spans="3:7">
      <c r="C166" s="3"/>
      <c r="D166" s="3"/>
      <c r="E166" s="3" t="s">
        <v>80</v>
      </c>
      <c r="F166" s="4"/>
      <c r="G166" s="4">
        <v>100750</v>
      </c>
    </row>
    <row r="167" spans="3:7">
      <c r="C167" s="3"/>
      <c r="D167" s="34" t="s">
        <v>106</v>
      </c>
      <c r="E167" s="35"/>
      <c r="F167" s="4"/>
      <c r="G167" s="4"/>
    </row>
    <row r="168" spans="3:7">
      <c r="C168" s="3"/>
      <c r="D168" s="3" t="s">
        <v>43</v>
      </c>
      <c r="E168" s="3"/>
      <c r="F168" s="4">
        <v>63281.1</v>
      </c>
      <c r="G168" s="4"/>
    </row>
    <row r="169" spans="3:7">
      <c r="C169" s="3"/>
      <c r="D169" s="3"/>
      <c r="E169" s="3" t="s">
        <v>33</v>
      </c>
      <c r="F169" s="4"/>
      <c r="G169" s="4">
        <v>63281.1</v>
      </c>
    </row>
    <row r="170" spans="3:7">
      <c r="C170" s="3"/>
      <c r="D170" s="34" t="s">
        <v>44</v>
      </c>
      <c r="E170" s="35"/>
      <c r="F170" s="4"/>
      <c r="G170" s="4"/>
    </row>
    <row r="171" spans="3:7">
      <c r="C171" s="2">
        <v>45382</v>
      </c>
      <c r="D171" s="3" t="s">
        <v>41</v>
      </c>
      <c r="E171" s="3"/>
      <c r="F171" s="4">
        <f>SUM(G164)</f>
        <v>21157.5</v>
      </c>
      <c r="G171" s="4"/>
    </row>
    <row r="172" spans="3:7">
      <c r="C172" s="2"/>
      <c r="D172" s="3" t="s">
        <v>107</v>
      </c>
      <c r="E172" s="3"/>
      <c r="F172" s="4">
        <v>620276.56000000006</v>
      </c>
      <c r="G172" s="4"/>
    </row>
    <row r="173" spans="3:7">
      <c r="C173" s="3"/>
      <c r="D173" s="3"/>
      <c r="E173" s="3" t="s">
        <v>34</v>
      </c>
      <c r="F173" s="4"/>
      <c r="G173" s="4">
        <f>SUM(F160,F156,F146)</f>
        <v>641434.06000000006</v>
      </c>
    </row>
    <row r="174" spans="3:7">
      <c r="C174" s="3"/>
      <c r="D174" s="34" t="s">
        <v>62</v>
      </c>
      <c r="E174" s="35"/>
      <c r="F174" s="4"/>
      <c r="G174" s="4"/>
    </row>
    <row r="175" spans="3:7">
      <c r="C175" s="3"/>
      <c r="D175" s="3" t="s">
        <v>73</v>
      </c>
      <c r="E175" s="3"/>
      <c r="F175" s="4">
        <v>2532054.79</v>
      </c>
      <c r="G175" s="4"/>
    </row>
    <row r="176" spans="3:7">
      <c r="C176" s="3"/>
      <c r="D176" s="3" t="s">
        <v>83</v>
      </c>
      <c r="E176" s="3"/>
      <c r="F176" s="4">
        <v>32054.79</v>
      </c>
      <c r="G176" s="4"/>
    </row>
    <row r="177" spans="3:7">
      <c r="C177" s="3"/>
      <c r="D177" s="3"/>
      <c r="E177" s="3" t="s">
        <v>84</v>
      </c>
      <c r="F177" s="4"/>
      <c r="G177" s="4">
        <v>32054.79</v>
      </c>
    </row>
    <row r="178" spans="3:7">
      <c r="C178" s="3"/>
      <c r="D178" s="3"/>
      <c r="E178" s="3" t="s">
        <v>5</v>
      </c>
      <c r="F178" s="4"/>
      <c r="G178" s="4">
        <v>2532054.79</v>
      </c>
    </row>
    <row r="179" spans="3:7">
      <c r="C179" s="3"/>
      <c r="D179" s="34" t="s">
        <v>108</v>
      </c>
      <c r="E179" s="35"/>
      <c r="F179" s="4"/>
      <c r="G179" s="4"/>
    </row>
    <row r="180" spans="3:7">
      <c r="C180" s="3"/>
      <c r="D180" s="3" t="s">
        <v>56</v>
      </c>
      <c r="E180" s="3"/>
      <c r="F180" s="4">
        <f>SUM(G165)</f>
        <v>4471.6400000000003</v>
      </c>
      <c r="G180" s="4"/>
    </row>
    <row r="181" spans="3:7">
      <c r="C181" s="3"/>
      <c r="D181" s="3"/>
      <c r="E181" s="3" t="s">
        <v>86</v>
      </c>
      <c r="F181" s="4"/>
      <c r="G181" s="4">
        <f>SUM(G165)</f>
        <v>4471.6400000000003</v>
      </c>
    </row>
    <row r="182" spans="3:7">
      <c r="C182" s="3"/>
      <c r="D182" s="34" t="s">
        <v>87</v>
      </c>
      <c r="E182" s="35"/>
      <c r="F182" s="4"/>
      <c r="G182" s="4"/>
    </row>
    <row r="183" spans="3:7">
      <c r="C183" s="3"/>
      <c r="D183" s="3" t="s">
        <v>63</v>
      </c>
      <c r="E183" s="3"/>
      <c r="F183" s="4">
        <f>SUM(G183:G187)</f>
        <v>1048460</v>
      </c>
      <c r="G183" s="4"/>
    </row>
    <row r="184" spans="3:7">
      <c r="C184" s="3"/>
      <c r="D184" s="3"/>
      <c r="E184" s="3" t="s">
        <v>88</v>
      </c>
      <c r="F184" s="4"/>
      <c r="G184" s="4">
        <v>15280</v>
      </c>
    </row>
    <row r="185" spans="3:7">
      <c r="C185" s="3"/>
      <c r="D185" s="3"/>
      <c r="E185" s="3" t="s">
        <v>89</v>
      </c>
      <c r="F185" s="4"/>
      <c r="G185" s="4">
        <v>1017000</v>
      </c>
    </row>
    <row r="186" spans="3:7">
      <c r="C186" s="3"/>
      <c r="D186" s="3"/>
      <c r="E186" s="3" t="s">
        <v>90</v>
      </c>
      <c r="F186" s="4"/>
      <c r="G186" s="4">
        <v>16180</v>
      </c>
    </row>
    <row r="187" spans="3:7">
      <c r="C187" s="3"/>
      <c r="D187" s="34" t="s">
        <v>91</v>
      </c>
      <c r="E187" s="35"/>
      <c r="F187" s="4"/>
      <c r="G187" s="4"/>
    </row>
    <row r="188" spans="3:7">
      <c r="C188" s="3"/>
      <c r="D188" s="3" t="s">
        <v>92</v>
      </c>
      <c r="E188" s="3"/>
      <c r="F188" s="4">
        <v>4533925</v>
      </c>
      <c r="G188" s="4"/>
    </row>
    <row r="189" spans="3:7">
      <c r="C189" s="3"/>
      <c r="D189" s="3" t="s">
        <v>93</v>
      </c>
      <c r="E189" s="3"/>
      <c r="F189" s="4">
        <v>1017000</v>
      </c>
      <c r="G189" s="4"/>
    </row>
    <row r="190" spans="3:7">
      <c r="C190" s="3"/>
      <c r="D190" s="3" t="s">
        <v>109</v>
      </c>
      <c r="E190" s="3"/>
      <c r="F190" s="4">
        <v>68000</v>
      </c>
      <c r="G190" s="4"/>
    </row>
    <row r="191" spans="3:7">
      <c r="C191" s="3"/>
      <c r="D191" s="3"/>
      <c r="E191" s="3" t="s">
        <v>95</v>
      </c>
      <c r="F191" s="4"/>
      <c r="G191" s="4">
        <v>5085000</v>
      </c>
    </row>
    <row r="192" spans="3:7">
      <c r="C192" s="3"/>
      <c r="D192" s="3"/>
      <c r="E192" s="3" t="s">
        <v>41</v>
      </c>
      <c r="F192" s="4"/>
      <c r="G192" s="4">
        <v>533925</v>
      </c>
    </row>
    <row r="193" spans="3:7">
      <c r="C193" s="3"/>
      <c r="D193" s="34" t="s">
        <v>110</v>
      </c>
      <c r="E193" s="35"/>
      <c r="F193" s="4"/>
      <c r="G193" s="4"/>
    </row>
    <row r="194" spans="3:7" ht="15.75">
      <c r="C194" s="45" t="s">
        <v>12</v>
      </c>
      <c r="D194" s="46"/>
      <c r="E194" s="47"/>
      <c r="F194" s="5">
        <f>SUM(F138:F191)</f>
        <v>26659242.52</v>
      </c>
      <c r="G194" s="5">
        <f>SUM(G138:G193)</f>
        <v>26659242.52</v>
      </c>
    </row>
    <row r="195" spans="3:7">
      <c r="C195" s="2">
        <v>45413</v>
      </c>
      <c r="D195" s="3" t="s">
        <v>5</v>
      </c>
      <c r="E195" s="3"/>
      <c r="F195" s="4">
        <v>40000</v>
      </c>
      <c r="G195" s="4"/>
    </row>
    <row r="196" spans="3:7">
      <c r="C196" s="3"/>
      <c r="D196" s="3" t="s">
        <v>111</v>
      </c>
      <c r="E196" s="3"/>
      <c r="F196" s="4">
        <v>20000</v>
      </c>
      <c r="G196" s="4"/>
    </row>
    <row r="197" spans="3:7">
      <c r="C197" s="3"/>
      <c r="D197" s="3" t="s">
        <v>13</v>
      </c>
      <c r="E197" s="3"/>
      <c r="F197" s="4">
        <v>12000</v>
      </c>
      <c r="G197" s="4"/>
    </row>
    <row r="198" spans="3:7">
      <c r="C198" s="3"/>
      <c r="D198" s="3" t="s">
        <v>33</v>
      </c>
      <c r="E198" s="3"/>
      <c r="F198" s="4">
        <v>30000</v>
      </c>
      <c r="G198" s="4"/>
    </row>
    <row r="199" spans="3:7">
      <c r="C199" s="3"/>
      <c r="D199" s="3"/>
      <c r="E199" s="3" t="s">
        <v>35</v>
      </c>
      <c r="F199" s="4"/>
      <c r="G199" s="4">
        <v>5000</v>
      </c>
    </row>
    <row r="200" spans="3:7">
      <c r="C200" s="3"/>
      <c r="D200" s="3"/>
      <c r="E200" s="3" t="s">
        <v>17</v>
      </c>
      <c r="F200" s="4"/>
      <c r="G200" s="4">
        <v>97000</v>
      </c>
    </row>
    <row r="201" spans="3:7">
      <c r="C201" s="3"/>
      <c r="D201" s="34" t="s">
        <v>112</v>
      </c>
      <c r="E201" s="35"/>
      <c r="F201" s="4"/>
      <c r="G201" s="4"/>
    </row>
    <row r="202" spans="3:7">
      <c r="C202" s="2">
        <v>45415</v>
      </c>
      <c r="D202" s="3" t="s">
        <v>113</v>
      </c>
      <c r="E202" s="3"/>
      <c r="F202" s="4">
        <v>960</v>
      </c>
      <c r="G202" s="4"/>
    </row>
    <row r="203" spans="3:7">
      <c r="C203" s="3"/>
      <c r="D203" s="3"/>
      <c r="E203" s="3" t="s">
        <v>41</v>
      </c>
      <c r="F203" s="4"/>
      <c r="G203" s="4">
        <v>166.62</v>
      </c>
    </row>
    <row r="204" spans="3:7">
      <c r="C204" s="3"/>
      <c r="D204" s="3"/>
      <c r="E204" s="3" t="s">
        <v>80</v>
      </c>
      <c r="F204" s="4"/>
      <c r="G204" s="4">
        <v>793.38</v>
      </c>
    </row>
    <row r="205" spans="3:7">
      <c r="C205" s="3"/>
      <c r="D205" s="34" t="s">
        <v>114</v>
      </c>
      <c r="E205" s="35"/>
      <c r="F205" s="4"/>
      <c r="G205" s="4"/>
    </row>
    <row r="206" spans="3:7">
      <c r="C206" s="3"/>
      <c r="D206" s="3" t="s">
        <v>43</v>
      </c>
      <c r="E206" s="3"/>
      <c r="F206" s="4">
        <v>793.38</v>
      </c>
      <c r="G206" s="4"/>
    </row>
    <row r="207" spans="3:7">
      <c r="C207" s="3"/>
      <c r="D207" s="3"/>
      <c r="E207" s="3" t="s">
        <v>33</v>
      </c>
      <c r="F207" s="4"/>
      <c r="G207" s="4">
        <v>793.38</v>
      </c>
    </row>
    <row r="208" spans="3:7">
      <c r="C208" s="3"/>
      <c r="D208" s="34" t="s">
        <v>44</v>
      </c>
      <c r="E208" s="35"/>
      <c r="F208" s="4"/>
      <c r="G208" s="27"/>
    </row>
    <row r="209" spans="3:7">
      <c r="C209" s="2">
        <v>45417</v>
      </c>
      <c r="D209" s="3" t="s">
        <v>115</v>
      </c>
      <c r="E209" s="3"/>
      <c r="F209" s="4">
        <v>89</v>
      </c>
      <c r="G209" s="4"/>
    </row>
    <row r="210" spans="3:7">
      <c r="C210" s="3"/>
      <c r="D210" s="3" t="s">
        <v>34</v>
      </c>
      <c r="E210" s="3"/>
      <c r="F210" s="4">
        <v>24.03</v>
      </c>
      <c r="G210" s="4"/>
    </row>
    <row r="211" spans="3:7">
      <c r="C211" s="3"/>
      <c r="D211" s="3"/>
      <c r="E211" s="3" t="s">
        <v>111</v>
      </c>
      <c r="F211" s="4"/>
      <c r="G211" s="4">
        <v>113.03</v>
      </c>
    </row>
    <row r="212" spans="3:7">
      <c r="C212" s="3"/>
      <c r="D212" s="34" t="s">
        <v>116</v>
      </c>
      <c r="E212" s="35"/>
      <c r="F212" s="4"/>
      <c r="G212" s="4"/>
    </row>
    <row r="213" spans="3:7">
      <c r="C213" s="2">
        <v>45422</v>
      </c>
      <c r="D213" s="3" t="s">
        <v>117</v>
      </c>
      <c r="E213" s="3"/>
      <c r="F213" s="4">
        <v>1900</v>
      </c>
      <c r="G213" s="4"/>
    </row>
    <row r="214" spans="3:7">
      <c r="C214" s="3"/>
      <c r="D214" s="3"/>
      <c r="E214" s="3" t="s">
        <v>111</v>
      </c>
      <c r="F214" s="4"/>
      <c r="G214" s="4">
        <v>1900</v>
      </c>
    </row>
    <row r="215" spans="3:7">
      <c r="C215" s="3"/>
      <c r="D215" s="34" t="s">
        <v>108</v>
      </c>
      <c r="E215" s="35"/>
      <c r="F215" s="4"/>
      <c r="G215" s="4"/>
    </row>
    <row r="216" spans="3:7">
      <c r="C216" s="2">
        <v>45424</v>
      </c>
      <c r="D216" s="3" t="s">
        <v>118</v>
      </c>
      <c r="E216" s="3"/>
      <c r="F216" s="4">
        <v>3900</v>
      </c>
      <c r="G216" s="4"/>
    </row>
    <row r="217" spans="3:7">
      <c r="C217" s="3"/>
      <c r="D217" s="3" t="s">
        <v>119</v>
      </c>
      <c r="E217" s="3"/>
      <c r="F217" s="4">
        <v>147.44999999999999</v>
      </c>
      <c r="G217" s="4"/>
    </row>
    <row r="218" spans="3:7">
      <c r="C218" s="3"/>
      <c r="D218" s="3"/>
      <c r="E218" s="3" t="s">
        <v>120</v>
      </c>
      <c r="F218" s="4"/>
      <c r="G218" s="4">
        <v>4047.45</v>
      </c>
    </row>
    <row r="219" spans="3:7">
      <c r="C219" s="3"/>
      <c r="D219" s="34" t="s">
        <v>36</v>
      </c>
      <c r="E219" s="35"/>
      <c r="F219" s="4"/>
      <c r="G219" s="4"/>
    </row>
    <row r="220" spans="3:7">
      <c r="C220" s="2">
        <v>45427</v>
      </c>
      <c r="D220" s="3" t="s">
        <v>5</v>
      </c>
      <c r="E220" s="3"/>
      <c r="F220" s="4">
        <v>4987.5</v>
      </c>
      <c r="G220" s="4"/>
    </row>
    <row r="221" spans="3:7">
      <c r="C221" s="3"/>
      <c r="D221" s="3" t="s">
        <v>113</v>
      </c>
      <c r="E221" s="3"/>
      <c r="F221" s="4">
        <v>5250</v>
      </c>
      <c r="G221" s="4"/>
    </row>
    <row r="222" spans="3:7">
      <c r="C222" s="3"/>
      <c r="D222" s="3" t="s">
        <v>26</v>
      </c>
      <c r="E222" s="3"/>
      <c r="F222" s="4">
        <v>2149.87</v>
      </c>
      <c r="G222" s="4"/>
    </row>
    <row r="223" spans="3:7">
      <c r="C223" s="3"/>
      <c r="D223" s="3"/>
      <c r="E223" s="3" t="s">
        <v>41</v>
      </c>
      <c r="F223" s="4"/>
      <c r="G223" s="4">
        <v>2149.87</v>
      </c>
    </row>
    <row r="224" spans="3:7">
      <c r="C224" s="3"/>
      <c r="D224" s="3"/>
      <c r="E224" s="3" t="s">
        <v>80</v>
      </c>
      <c r="F224" s="4"/>
      <c r="G224" s="4">
        <v>10237.5</v>
      </c>
    </row>
    <row r="225" spans="3:7">
      <c r="C225" s="3"/>
      <c r="D225" s="34" t="s">
        <v>106</v>
      </c>
      <c r="E225" s="35"/>
      <c r="F225" s="4"/>
      <c r="G225" s="4"/>
    </row>
    <row r="226" spans="3:7">
      <c r="C226" s="2"/>
      <c r="D226" s="3" t="s">
        <v>43</v>
      </c>
      <c r="E226" s="3"/>
      <c r="F226" s="4">
        <v>10237.5</v>
      </c>
      <c r="G226" s="4"/>
    </row>
    <row r="227" spans="3:7">
      <c r="C227" s="2"/>
      <c r="D227" s="3"/>
      <c r="E227" s="3" t="s">
        <v>33</v>
      </c>
      <c r="F227" s="4"/>
      <c r="G227" s="4">
        <v>10237.5</v>
      </c>
    </row>
    <row r="228" spans="3:7">
      <c r="C228" s="2"/>
      <c r="D228" s="34" t="s">
        <v>44</v>
      </c>
      <c r="E228" s="35"/>
      <c r="F228" s="4"/>
      <c r="G228" s="4"/>
    </row>
    <row r="229" spans="3:7">
      <c r="C229" s="2">
        <v>45432</v>
      </c>
      <c r="D229" s="3" t="s">
        <v>35</v>
      </c>
      <c r="E229" s="3"/>
      <c r="F229" s="4">
        <v>5000</v>
      </c>
      <c r="G229" s="4"/>
    </row>
    <row r="230" spans="3:7">
      <c r="C230" s="3"/>
      <c r="D230" s="3"/>
      <c r="E230" s="3" t="s">
        <v>121</v>
      </c>
      <c r="F230" s="4"/>
      <c r="G230" s="4">
        <v>5000</v>
      </c>
    </row>
    <row r="231" spans="3:7">
      <c r="C231" s="3"/>
      <c r="D231" s="34" t="s">
        <v>108</v>
      </c>
      <c r="E231" s="35"/>
      <c r="F231" s="4"/>
      <c r="G231" s="4"/>
    </row>
    <row r="232" spans="3:7">
      <c r="C232" s="3"/>
      <c r="D232" s="3" t="s">
        <v>122</v>
      </c>
      <c r="E232" s="3"/>
      <c r="F232" s="4">
        <v>2149.87</v>
      </c>
      <c r="G232" s="4"/>
    </row>
    <row r="233" spans="3:7">
      <c r="C233" s="3"/>
      <c r="D233" s="3"/>
      <c r="E233" s="3" t="s">
        <v>26</v>
      </c>
      <c r="F233" s="4"/>
      <c r="G233" s="4">
        <v>2149.87</v>
      </c>
    </row>
    <row r="234" spans="3:7">
      <c r="C234" s="3"/>
      <c r="D234" s="34" t="s">
        <v>123</v>
      </c>
      <c r="E234" s="35"/>
      <c r="F234" s="4"/>
      <c r="G234" s="4"/>
    </row>
    <row r="235" spans="3:7">
      <c r="C235" s="3"/>
      <c r="D235" s="3" t="s">
        <v>41</v>
      </c>
      <c r="E235" s="3"/>
      <c r="F235" s="4">
        <f>SUM(G223,G203)</f>
        <v>2316.4899999999998</v>
      </c>
      <c r="G235" s="4"/>
    </row>
    <row r="236" spans="3:7">
      <c r="C236" s="3"/>
      <c r="D236" s="3"/>
      <c r="E236" s="3" t="s">
        <v>34</v>
      </c>
      <c r="F236" s="4"/>
      <c r="G236" s="4">
        <f>SUM(F209)</f>
        <v>89</v>
      </c>
    </row>
    <row r="237" spans="3:7">
      <c r="C237" s="3"/>
      <c r="D237" s="3"/>
      <c r="E237" s="3" t="s">
        <v>124</v>
      </c>
      <c r="F237" s="4"/>
      <c r="G237" s="4">
        <v>2227.4899999999998</v>
      </c>
    </row>
    <row r="238" spans="3:7">
      <c r="C238" s="3"/>
      <c r="D238" s="34" t="s">
        <v>62</v>
      </c>
      <c r="E238" s="35"/>
      <c r="F238" s="4"/>
      <c r="G238" s="4"/>
    </row>
    <row r="239" spans="3:7">
      <c r="C239" s="3"/>
      <c r="D239" s="3" t="s">
        <v>125</v>
      </c>
      <c r="E239" s="3"/>
      <c r="F239" s="4">
        <v>2227.4899999999998</v>
      </c>
      <c r="G239" s="4"/>
    </row>
    <row r="240" spans="3:7">
      <c r="C240" s="3"/>
      <c r="D240" s="3"/>
      <c r="E240" s="3" t="s">
        <v>111</v>
      </c>
      <c r="F240" s="4"/>
      <c r="G240" s="4">
        <v>2227.4899999999998</v>
      </c>
    </row>
    <row r="241" spans="3:7" ht="15.75">
      <c r="C241" s="45" t="s">
        <v>12</v>
      </c>
      <c r="D241" s="46"/>
      <c r="E241" s="47"/>
      <c r="F241" s="5">
        <f>SUM(F195:F240)</f>
        <v>144132.57999999996</v>
      </c>
      <c r="G241" s="5">
        <f>SUM(G196:G240)</f>
        <v>144132.57999999996</v>
      </c>
    </row>
    <row r="242" spans="3:7">
      <c r="C242" s="3">
        <v>1</v>
      </c>
      <c r="D242" s="3" t="s">
        <v>5</v>
      </c>
      <c r="E242" s="3"/>
      <c r="F242" s="4">
        <v>20000</v>
      </c>
      <c r="G242" s="4"/>
    </row>
    <row r="243" spans="3:7">
      <c r="C243" s="3"/>
      <c r="D243" s="3" t="s">
        <v>13</v>
      </c>
      <c r="E243" s="3"/>
      <c r="F243" s="4">
        <v>12000</v>
      </c>
      <c r="G243" s="4"/>
    </row>
    <row r="244" spans="3:7">
      <c r="C244" s="3"/>
      <c r="D244" s="3" t="s">
        <v>9</v>
      </c>
      <c r="E244" s="3"/>
      <c r="F244" s="4">
        <v>1200</v>
      </c>
      <c r="G244" s="4"/>
    </row>
    <row r="245" spans="3:7">
      <c r="C245" s="3"/>
      <c r="D245" s="3"/>
      <c r="E245" s="3" t="s">
        <v>120</v>
      </c>
      <c r="F245" s="4"/>
      <c r="G245" s="4">
        <v>2100</v>
      </c>
    </row>
    <row r="246" spans="3:7">
      <c r="C246" s="3"/>
      <c r="D246" s="3"/>
      <c r="E246" s="3" t="s">
        <v>17</v>
      </c>
      <c r="F246" s="4"/>
      <c r="G246" s="4">
        <v>31100</v>
      </c>
    </row>
    <row r="247" spans="3:7">
      <c r="C247" s="3"/>
      <c r="D247" s="34" t="s">
        <v>19</v>
      </c>
      <c r="E247" s="35"/>
      <c r="F247" s="4"/>
      <c r="G247" s="4"/>
    </row>
    <row r="248" spans="3:7">
      <c r="C248" s="3">
        <v>2</v>
      </c>
      <c r="D248" s="3" t="s">
        <v>33</v>
      </c>
      <c r="E248" s="3"/>
      <c r="F248" s="4">
        <v>2300</v>
      </c>
      <c r="G248" s="4"/>
    </row>
    <row r="249" spans="3:7">
      <c r="C249" s="3"/>
      <c r="D249" s="3" t="s">
        <v>34</v>
      </c>
      <c r="E249" s="3"/>
      <c r="F249" s="4">
        <v>483</v>
      </c>
      <c r="G249" s="4"/>
    </row>
    <row r="250" spans="3:7">
      <c r="C250" s="3"/>
      <c r="D250" s="3"/>
      <c r="E250" s="3" t="s">
        <v>35</v>
      </c>
      <c r="F250" s="4"/>
      <c r="G250" s="4">
        <v>2783</v>
      </c>
    </row>
    <row r="251" spans="3:7">
      <c r="C251" s="3"/>
      <c r="D251" s="34" t="s">
        <v>116</v>
      </c>
      <c r="E251" s="35"/>
      <c r="F251" s="4"/>
      <c r="G251" s="4"/>
    </row>
    <row r="252" spans="3:7">
      <c r="C252" s="3">
        <v>3</v>
      </c>
      <c r="D252" s="3" t="s">
        <v>126</v>
      </c>
      <c r="E252" s="3"/>
      <c r="F252" s="4">
        <v>2300</v>
      </c>
      <c r="G252" s="4"/>
    </row>
    <row r="253" spans="3:7">
      <c r="C253" s="3"/>
      <c r="D253" s="3" t="s">
        <v>34</v>
      </c>
      <c r="E253" s="3"/>
      <c r="F253" s="4">
        <v>621</v>
      </c>
      <c r="G253" s="4"/>
    </row>
    <row r="254" spans="3:7">
      <c r="C254" s="3"/>
      <c r="D254" s="3"/>
      <c r="E254" s="3" t="s">
        <v>5</v>
      </c>
      <c r="F254" s="4"/>
      <c r="G254" s="4">
        <v>2921</v>
      </c>
    </row>
    <row r="255" spans="3:7">
      <c r="C255" s="3"/>
      <c r="D255" s="34" t="s">
        <v>127</v>
      </c>
      <c r="E255" s="35"/>
      <c r="F255" s="4"/>
      <c r="G255" s="4"/>
    </row>
    <row r="256" spans="3:7">
      <c r="C256" s="3">
        <v>4</v>
      </c>
      <c r="D256" s="3" t="s">
        <v>24</v>
      </c>
      <c r="E256" s="3"/>
      <c r="F256" s="4">
        <v>7000</v>
      </c>
      <c r="G256" s="4"/>
    </row>
    <row r="257" spans="3:7">
      <c r="C257" s="3"/>
      <c r="D257" s="3"/>
      <c r="E257" s="3" t="s">
        <v>5</v>
      </c>
      <c r="F257" s="4"/>
      <c r="G257" s="4">
        <v>7000</v>
      </c>
    </row>
    <row r="258" spans="3:7">
      <c r="C258" s="3"/>
      <c r="D258" s="34" t="s">
        <v>123</v>
      </c>
      <c r="E258" s="35"/>
      <c r="F258" s="4"/>
      <c r="G258" s="4"/>
    </row>
    <row r="259" spans="3:7">
      <c r="C259" s="3">
        <v>5</v>
      </c>
      <c r="D259" s="3" t="s">
        <v>5</v>
      </c>
      <c r="E259" s="3"/>
      <c r="F259" s="4">
        <v>2201</v>
      </c>
      <c r="G259" s="4"/>
    </row>
    <row r="260" spans="3:7">
      <c r="C260" s="3"/>
      <c r="D260" s="3" t="s">
        <v>128</v>
      </c>
      <c r="E260" s="3"/>
      <c r="F260" s="4">
        <v>1550</v>
      </c>
      <c r="G260" s="4"/>
    </row>
    <row r="261" spans="3:7">
      <c r="C261" s="3"/>
      <c r="D261" s="3"/>
      <c r="E261" s="3" t="s">
        <v>41</v>
      </c>
      <c r="F261" s="4"/>
      <c r="G261" s="4">
        <v>651</v>
      </c>
    </row>
    <row r="262" spans="3:7">
      <c r="C262" s="3"/>
      <c r="D262" s="3"/>
      <c r="E262" s="3" t="s">
        <v>80</v>
      </c>
      <c r="F262" s="4"/>
      <c r="G262" s="4">
        <v>3100</v>
      </c>
    </row>
    <row r="263" spans="3:7">
      <c r="C263" s="3"/>
      <c r="D263" s="34" t="s">
        <v>129</v>
      </c>
      <c r="E263" s="35"/>
      <c r="F263" s="4"/>
      <c r="G263" s="4"/>
    </row>
    <row r="264" spans="3:7">
      <c r="C264" s="3"/>
      <c r="D264" s="3" t="s">
        <v>130</v>
      </c>
      <c r="E264" s="3"/>
      <c r="F264" s="4">
        <v>1800</v>
      </c>
      <c r="G264" s="4"/>
    </row>
    <row r="265" spans="3:7">
      <c r="C265" s="3"/>
      <c r="D265" s="3"/>
      <c r="E265" s="3" t="s">
        <v>33</v>
      </c>
      <c r="F265" s="4"/>
      <c r="G265" s="4">
        <v>1800</v>
      </c>
    </row>
    <row r="266" spans="3:7">
      <c r="C266" s="3"/>
      <c r="D266" s="34" t="s">
        <v>44</v>
      </c>
      <c r="E266" s="35"/>
      <c r="F266" s="4"/>
      <c r="G266" s="4"/>
    </row>
    <row r="267" spans="3:7">
      <c r="C267" s="3">
        <v>6</v>
      </c>
      <c r="D267" s="3" t="s">
        <v>118</v>
      </c>
      <c r="E267" s="3"/>
      <c r="F267" s="4">
        <v>2100</v>
      </c>
      <c r="G267" s="4"/>
    </row>
    <row r="268" spans="3:7">
      <c r="C268" s="3"/>
      <c r="D268" s="3" t="s">
        <v>34</v>
      </c>
      <c r="E268" s="3"/>
      <c r="F268" s="4">
        <v>220.5</v>
      </c>
      <c r="G268" s="4"/>
    </row>
    <row r="269" spans="3:7">
      <c r="C269" s="3"/>
      <c r="D269" s="3"/>
      <c r="E269" s="3" t="s">
        <v>24</v>
      </c>
      <c r="F269" s="4"/>
      <c r="G269" s="4">
        <v>1160.25</v>
      </c>
    </row>
    <row r="270" spans="3:7">
      <c r="C270" s="3"/>
      <c r="D270" s="3"/>
      <c r="E270" s="3" t="s">
        <v>5</v>
      </c>
      <c r="F270" s="4"/>
      <c r="G270" s="4">
        <v>1160.25</v>
      </c>
    </row>
    <row r="271" spans="3:7">
      <c r="C271" s="3"/>
      <c r="D271" s="34" t="s">
        <v>131</v>
      </c>
      <c r="E271" s="35"/>
      <c r="F271" s="4"/>
      <c r="G271" s="4"/>
    </row>
    <row r="272" spans="3:7">
      <c r="C272" s="3">
        <v>7</v>
      </c>
      <c r="D272" s="3" t="s">
        <v>33</v>
      </c>
      <c r="E272" s="3"/>
      <c r="F272" s="4">
        <v>2600</v>
      </c>
      <c r="G272" s="4"/>
    </row>
    <row r="273" spans="3:7">
      <c r="C273" s="3"/>
      <c r="D273" s="3" t="s">
        <v>34</v>
      </c>
      <c r="E273" s="3"/>
      <c r="F273" s="4">
        <v>546</v>
      </c>
      <c r="G273" s="4"/>
    </row>
    <row r="274" spans="3:7">
      <c r="C274" s="3"/>
      <c r="D274" s="3"/>
      <c r="E274" s="3" t="s">
        <v>24</v>
      </c>
      <c r="F274" s="4"/>
      <c r="G274" s="4">
        <v>3146</v>
      </c>
    </row>
    <row r="275" spans="3:7">
      <c r="C275" s="3"/>
      <c r="D275" s="34" t="s">
        <v>132</v>
      </c>
      <c r="E275" s="35"/>
      <c r="F275" s="4"/>
      <c r="G275" s="4"/>
    </row>
    <row r="276" spans="3:7">
      <c r="C276" s="3">
        <v>8</v>
      </c>
      <c r="D276" s="3" t="s">
        <v>26</v>
      </c>
      <c r="E276" s="3"/>
      <c r="F276" s="4">
        <v>4719</v>
      </c>
      <c r="G276" s="4"/>
    </row>
    <row r="277" spans="3:7">
      <c r="C277" s="3"/>
      <c r="D277" s="3"/>
      <c r="E277" s="3" t="s">
        <v>80</v>
      </c>
      <c r="F277" s="4"/>
      <c r="G277" s="4">
        <v>3900</v>
      </c>
    </row>
    <row r="278" spans="3:7">
      <c r="C278" s="3"/>
      <c r="D278" s="3"/>
      <c r="E278" s="3" t="s">
        <v>41</v>
      </c>
      <c r="F278" s="4"/>
      <c r="G278" s="4">
        <v>819</v>
      </c>
    </row>
    <row r="279" spans="3:7">
      <c r="C279" s="3"/>
      <c r="D279" s="34" t="s">
        <v>133</v>
      </c>
      <c r="E279" s="35"/>
      <c r="F279" s="4"/>
      <c r="G279" s="4"/>
    </row>
    <row r="280" spans="3:7">
      <c r="C280" s="3"/>
      <c r="D280" s="3" t="s">
        <v>130</v>
      </c>
      <c r="E280" s="3"/>
      <c r="F280" s="4">
        <v>2100</v>
      </c>
      <c r="G280" s="4"/>
    </row>
    <row r="281" spans="3:7">
      <c r="C281" s="3"/>
      <c r="D281" s="3"/>
      <c r="E281" s="3" t="s">
        <v>33</v>
      </c>
      <c r="F281" s="4"/>
      <c r="G281" s="4">
        <v>2100</v>
      </c>
    </row>
    <row r="282" spans="3:7">
      <c r="C282" s="3"/>
      <c r="D282" s="34" t="s">
        <v>44</v>
      </c>
      <c r="E282" s="35"/>
      <c r="F282" s="4"/>
      <c r="G282" s="4"/>
    </row>
    <row r="283" spans="3:7">
      <c r="C283" s="3">
        <v>10</v>
      </c>
      <c r="D283" s="3" t="s">
        <v>120</v>
      </c>
      <c r="E283" s="3"/>
      <c r="F283" s="4">
        <v>2100</v>
      </c>
      <c r="G283" s="4"/>
    </row>
    <row r="284" spans="3:7">
      <c r="C284" s="3"/>
      <c r="D284" s="3"/>
      <c r="E284" s="3" t="s">
        <v>5</v>
      </c>
      <c r="F284" s="4"/>
      <c r="G284" s="4">
        <v>2100</v>
      </c>
    </row>
    <row r="285" spans="3:7">
      <c r="C285" s="3"/>
      <c r="D285" s="34" t="s">
        <v>108</v>
      </c>
      <c r="E285" s="35"/>
      <c r="F285" s="4"/>
      <c r="G285" s="4"/>
    </row>
    <row r="286" spans="3:7">
      <c r="C286" s="3"/>
      <c r="D286" s="3" t="s">
        <v>122</v>
      </c>
      <c r="E286" s="3"/>
      <c r="F286" s="4">
        <v>775</v>
      </c>
      <c r="G286" s="4"/>
    </row>
    <row r="287" spans="3:7">
      <c r="C287" s="3"/>
      <c r="D287" s="3"/>
      <c r="E287" s="3" t="s">
        <v>128</v>
      </c>
      <c r="F287" s="4"/>
      <c r="G287" s="4">
        <v>775</v>
      </c>
    </row>
    <row r="288" spans="3:7">
      <c r="C288" s="3"/>
      <c r="D288" s="34" t="s">
        <v>134</v>
      </c>
      <c r="E288" s="35"/>
      <c r="F288" s="4"/>
      <c r="G288" s="4"/>
    </row>
    <row r="289" spans="3:7">
      <c r="C289" s="3"/>
      <c r="D289" s="3" t="s">
        <v>41</v>
      </c>
      <c r="E289" s="3"/>
      <c r="F289" s="4">
        <f>SUM(G278,G261)</f>
        <v>1470</v>
      </c>
      <c r="G289" s="4"/>
    </row>
    <row r="290" spans="3:7">
      <c r="C290" s="3"/>
      <c r="D290" s="3" t="s">
        <v>61</v>
      </c>
      <c r="E290" s="3"/>
      <c r="F290" s="4">
        <v>400.5</v>
      </c>
      <c r="G290" s="4"/>
    </row>
    <row r="291" spans="3:7">
      <c r="C291" s="3"/>
      <c r="D291" s="3"/>
      <c r="E291" s="3" t="s">
        <v>34</v>
      </c>
      <c r="F291" s="4"/>
      <c r="G291" s="4">
        <f>SUM(F273,F268,F253,F249)</f>
        <v>1870.5</v>
      </c>
    </row>
    <row r="292" spans="3:7">
      <c r="C292" s="3"/>
      <c r="D292" s="34" t="s">
        <v>62</v>
      </c>
      <c r="E292" s="35"/>
      <c r="F292" s="4"/>
      <c r="G292" s="4"/>
    </row>
    <row r="293" spans="3:7" ht="15.75">
      <c r="C293" s="45" t="s">
        <v>12</v>
      </c>
      <c r="D293" s="46"/>
      <c r="E293" s="47"/>
      <c r="F293" s="5">
        <f>SUM(F242:F290)</f>
        <v>68486</v>
      </c>
      <c r="G293" s="5">
        <f>SUM(G242:G292)</f>
        <v>68486</v>
      </c>
    </row>
  </sheetData>
  <mergeCells count="90">
    <mergeCell ref="D266:E266"/>
    <mergeCell ref="D271:E271"/>
    <mergeCell ref="D275:E275"/>
    <mergeCell ref="D279:E279"/>
    <mergeCell ref="D282:E282"/>
    <mergeCell ref="D247:E247"/>
    <mergeCell ref="D251:E251"/>
    <mergeCell ref="D255:E255"/>
    <mergeCell ref="D258:E258"/>
    <mergeCell ref="D263:E263"/>
    <mergeCell ref="D79:E79"/>
    <mergeCell ref="D86:E86"/>
    <mergeCell ref="D47:E47"/>
    <mergeCell ref="D93:E93"/>
    <mergeCell ref="D6:E6"/>
    <mergeCell ref="C293:E293"/>
    <mergeCell ref="D13:E13"/>
    <mergeCell ref="D17:E17"/>
    <mergeCell ref="D20:E20"/>
    <mergeCell ref="D25:E25"/>
    <mergeCell ref="D29:E29"/>
    <mergeCell ref="D33:E33"/>
    <mergeCell ref="D43:E43"/>
    <mergeCell ref="D50:E50"/>
    <mergeCell ref="D55:E55"/>
    <mergeCell ref="D37:E37"/>
    <mergeCell ref="D63:E63"/>
    <mergeCell ref="D66:E66"/>
    <mergeCell ref="D69:E69"/>
    <mergeCell ref="D73:E73"/>
    <mergeCell ref="C80:E80"/>
    <mergeCell ref="D97:E97"/>
    <mergeCell ref="D101:E101"/>
    <mergeCell ref="D105:E105"/>
    <mergeCell ref="D110:E110"/>
    <mergeCell ref="D113:E113"/>
    <mergeCell ref="D117:E117"/>
    <mergeCell ref="D122:E122"/>
    <mergeCell ref="D125:E125"/>
    <mergeCell ref="D130:E130"/>
    <mergeCell ref="D136:E136"/>
    <mergeCell ref="C137:E137"/>
    <mergeCell ref="D143:E143"/>
    <mergeCell ref="D150:E150"/>
    <mergeCell ref="D154:E154"/>
    <mergeCell ref="D158:E158"/>
    <mergeCell ref="K7:M7"/>
    <mergeCell ref="N7:P7"/>
    <mergeCell ref="I6:S6"/>
    <mergeCell ref="Q7:S7"/>
    <mergeCell ref="D225:E225"/>
    <mergeCell ref="D201:E201"/>
    <mergeCell ref="D208:E208"/>
    <mergeCell ref="D212:E212"/>
    <mergeCell ref="D215:E215"/>
    <mergeCell ref="D219:E219"/>
    <mergeCell ref="D205:E205"/>
    <mergeCell ref="D187:E187"/>
    <mergeCell ref="D193:E193"/>
    <mergeCell ref="C194:E194"/>
    <mergeCell ref="D162:E162"/>
    <mergeCell ref="D167:E167"/>
    <mergeCell ref="I82:S82"/>
    <mergeCell ref="K83:M83"/>
    <mergeCell ref="N83:P83"/>
    <mergeCell ref="Q83:S83"/>
    <mergeCell ref="I94:S94"/>
    <mergeCell ref="I139:S139"/>
    <mergeCell ref="K140:M140"/>
    <mergeCell ref="N140:P140"/>
    <mergeCell ref="Q140:S140"/>
    <mergeCell ref="K95:M95"/>
    <mergeCell ref="N95:P95"/>
    <mergeCell ref="Q95:S95"/>
    <mergeCell ref="D285:E285"/>
    <mergeCell ref="D288:E288"/>
    <mergeCell ref="D292:E292"/>
    <mergeCell ref="D182:E182"/>
    <mergeCell ref="I150:S150"/>
    <mergeCell ref="K151:M151"/>
    <mergeCell ref="N151:P151"/>
    <mergeCell ref="Q151:S151"/>
    <mergeCell ref="D231:E231"/>
    <mergeCell ref="D234:E234"/>
    <mergeCell ref="D238:E238"/>
    <mergeCell ref="C241:E241"/>
    <mergeCell ref="D228:E228"/>
    <mergeCell ref="D170:E170"/>
    <mergeCell ref="D174:E174"/>
    <mergeCell ref="D179:E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2024-05-17T20:17:40Z</dcterms:created>
  <dcterms:modified xsi:type="dcterms:W3CDTF">2024-05-21T23:53:33Z</dcterms:modified>
  <cp:category/>
  <cp:contentStatus/>
</cp:coreProperties>
</file>