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08"/>
  <workbookPr/>
  <xr:revisionPtr revIDLastSave="0" documentId="8_{8C28005F-708C-46E6-BFC2-E73AE15E7CA7}" xr6:coauthVersionLast="47" xr6:coauthVersionMax="47" xr10:uidLastSave="{00000000-0000-0000-0000-000000000000}"/>
  <bookViews>
    <workbookView xWindow="240" yWindow="105" windowWidth="14805" windowHeight="8010" firstSheet="1" activeTab="1" xr2:uid="{00000000-000D-0000-FFFF-FFFF00000000}"/>
  </bookViews>
  <sheets>
    <sheet name="Hoja1"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 l="1"/>
  <c r="P9" i="2" s="1"/>
  <c r="N10" i="2"/>
  <c r="P10" i="2" s="1"/>
  <c r="N11" i="2"/>
  <c r="P11" i="2" s="1"/>
  <c r="N12" i="2"/>
  <c r="P12" i="2" s="1"/>
  <c r="N13" i="2"/>
  <c r="P13" i="2" s="1"/>
  <c r="N14" i="2"/>
  <c r="P14" i="2" s="1"/>
  <c r="N15" i="2"/>
  <c r="P15" i="2" s="1"/>
  <c r="N16" i="2"/>
  <c r="P16" i="2" s="1"/>
  <c r="N17" i="2"/>
  <c r="P17" i="2" s="1"/>
  <c r="N18" i="2"/>
  <c r="P18" i="2" s="1"/>
  <c r="N19" i="2"/>
  <c r="P19" i="2" s="1"/>
  <c r="N20" i="2"/>
  <c r="P20" i="2" s="1"/>
  <c r="N21" i="2"/>
  <c r="P21" i="2" s="1"/>
  <c r="N22" i="2"/>
  <c r="P22" i="2" s="1"/>
  <c r="N23" i="2"/>
  <c r="P23" i="2" s="1"/>
  <c r="N24" i="2"/>
  <c r="P24" i="2" s="1"/>
  <c r="N25" i="2"/>
  <c r="P25" i="2" s="1"/>
  <c r="N26" i="2"/>
  <c r="P26" i="2" s="1"/>
  <c r="N27" i="2"/>
  <c r="P27" i="2" s="1"/>
  <c r="N28" i="2"/>
  <c r="P28" i="2" s="1"/>
  <c r="N29" i="2"/>
  <c r="P29" i="2" s="1"/>
  <c r="N30" i="2"/>
  <c r="P30" i="2" s="1"/>
  <c r="N31" i="2"/>
  <c r="P31" i="2" s="1"/>
  <c r="N32" i="2"/>
  <c r="P32" i="2" s="1"/>
  <c r="N33" i="2"/>
  <c r="P33" i="2" s="1"/>
  <c r="N34" i="2"/>
  <c r="P34" i="2" s="1"/>
  <c r="N35" i="2"/>
  <c r="P35" i="2" s="1"/>
  <c r="N36" i="2"/>
  <c r="P36" i="2" s="1"/>
  <c r="N37" i="2"/>
  <c r="P37" i="2" s="1"/>
  <c r="N38" i="2"/>
  <c r="P38" i="2" s="1"/>
  <c r="N39" i="2"/>
  <c r="P39" i="2" s="1"/>
  <c r="N40" i="2"/>
  <c r="P40" i="2" s="1"/>
  <c r="N41" i="2"/>
  <c r="P41" i="2" s="1"/>
  <c r="N42" i="2"/>
  <c r="P42" i="2" s="1"/>
  <c r="N43" i="2"/>
  <c r="P43" i="2" s="1"/>
  <c r="N44" i="2"/>
  <c r="P44" i="2" s="1"/>
  <c r="N45" i="2"/>
  <c r="P45" i="2" s="1"/>
  <c r="N46" i="2"/>
  <c r="P46" i="2" s="1"/>
  <c r="N47" i="2"/>
  <c r="P47" i="2" s="1"/>
  <c r="N48" i="2"/>
  <c r="P48" i="2" s="1"/>
  <c r="N49" i="2"/>
  <c r="P49" i="2" s="1"/>
  <c r="N50" i="2"/>
  <c r="P50" i="2" s="1"/>
  <c r="N51" i="2"/>
  <c r="P51" i="2" s="1"/>
  <c r="N52" i="2"/>
  <c r="P52" i="2" s="1"/>
  <c r="N53" i="2"/>
  <c r="P53" i="2" s="1"/>
  <c r="N54" i="2"/>
  <c r="P54" i="2" s="1"/>
  <c r="N55" i="2"/>
  <c r="P55" i="2" s="1"/>
  <c r="N56" i="2"/>
  <c r="P56" i="2" s="1"/>
  <c r="N57" i="2"/>
  <c r="O57" i="2" s="1"/>
  <c r="N58" i="2"/>
  <c r="O58" i="2" s="1"/>
  <c r="N59" i="2"/>
  <c r="O59" i="2" s="1"/>
  <c r="N60" i="2"/>
  <c r="O60" i="2" s="1"/>
  <c r="N61" i="2"/>
  <c r="O61" i="2" s="1"/>
  <c r="N62" i="2"/>
  <c r="O62" i="2" s="1"/>
  <c r="N63" i="2"/>
  <c r="O63" i="2" s="1"/>
  <c r="N64" i="2"/>
  <c r="O64" i="2" s="1"/>
  <c r="N65" i="2"/>
  <c r="O65" i="2" s="1"/>
  <c r="N66" i="2"/>
  <c r="O66" i="2" s="1"/>
  <c r="N67" i="2"/>
  <c r="O67" i="2" s="1"/>
  <c r="N68" i="2"/>
  <c r="O68" i="2" s="1"/>
  <c r="N69" i="2"/>
  <c r="O69" i="2" s="1"/>
  <c r="N70" i="2"/>
  <c r="O70" i="2" s="1"/>
  <c r="N71" i="2"/>
  <c r="O71" i="2" s="1"/>
  <c r="N72" i="2"/>
  <c r="O72" i="2" s="1"/>
  <c r="N73" i="2"/>
  <c r="O73" i="2" s="1"/>
  <c r="N74" i="2"/>
  <c r="O74" i="2" s="1"/>
  <c r="N75" i="2"/>
  <c r="O75" i="2" s="1"/>
  <c r="N76" i="2"/>
  <c r="O76" i="2" s="1"/>
  <c r="N77" i="2"/>
  <c r="O77" i="2" s="1"/>
  <c r="N78" i="2"/>
  <c r="O78" i="2" s="1"/>
  <c r="N79" i="2"/>
  <c r="O79" i="2" s="1"/>
  <c r="N80" i="2"/>
  <c r="O80" i="2" s="1"/>
  <c r="N81" i="2"/>
  <c r="O81" i="2" s="1"/>
  <c r="N82" i="2"/>
  <c r="O82" i="2" s="1"/>
  <c r="N83" i="2"/>
  <c r="O83" i="2" s="1"/>
  <c r="N84" i="2"/>
  <c r="O84" i="2" s="1"/>
  <c r="N85" i="2"/>
  <c r="O85" i="2" s="1"/>
  <c r="N86" i="2"/>
  <c r="O86" i="2" s="1"/>
  <c r="N87" i="2"/>
  <c r="O87" i="2" s="1"/>
  <c r="N88" i="2"/>
  <c r="O88" i="2" s="1"/>
  <c r="N89" i="2"/>
  <c r="O89" i="2" s="1"/>
  <c r="N90" i="2"/>
  <c r="O90" i="2" s="1"/>
  <c r="N91" i="2"/>
  <c r="O91" i="2" s="1"/>
  <c r="N92" i="2"/>
  <c r="O92" i="2" s="1"/>
  <c r="N93" i="2"/>
  <c r="O93" i="2" s="1"/>
  <c r="N94" i="2"/>
  <c r="O94" i="2" s="1"/>
  <c r="N95" i="2"/>
  <c r="O95" i="2" s="1"/>
  <c r="N96" i="2"/>
  <c r="O96" i="2" s="1"/>
  <c r="N97" i="2"/>
  <c r="O97" i="2" s="1"/>
  <c r="N98" i="2"/>
  <c r="O98" i="2" s="1"/>
  <c r="N99" i="2"/>
  <c r="O99" i="2" s="1"/>
  <c r="N100" i="2"/>
  <c r="O100" i="2" s="1"/>
  <c r="N101" i="2"/>
  <c r="O101" i="2" s="1"/>
  <c r="N102" i="2"/>
  <c r="O102" i="2" s="1"/>
  <c r="N103" i="2"/>
  <c r="O103" i="2" s="1"/>
  <c r="N104" i="2"/>
  <c r="O104" i="2" s="1"/>
  <c r="N105" i="2"/>
  <c r="O105" i="2" s="1"/>
  <c r="N106" i="2"/>
  <c r="O106" i="2" s="1"/>
  <c r="N107" i="2"/>
  <c r="O107" i="2" s="1"/>
  <c r="N8" i="2"/>
  <c r="P8" i="2" s="1"/>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8" i="2"/>
  <c r="N109" i="2" l="1"/>
  <c r="N108" i="2"/>
</calcChain>
</file>

<file path=xl/sharedStrings.xml><?xml version="1.0" encoding="utf-8"?>
<sst xmlns="http://schemas.openxmlformats.org/spreadsheetml/2006/main" count="227" uniqueCount="128">
  <si>
    <t>En la siguiente tabla se muestra un testeo de las caleras mas importantes del mundo, mostrando cuando se hizo su revicion, la cantidad de camiones que utiliza con el costo de mantenimiento mensual, la produccion diaria y la semanal, y como va a ser su produccion a futuro.</t>
  </si>
  <si>
    <t>Fecha del control</t>
  </si>
  <si>
    <t>Caleras mas importantes en el mundo</t>
  </si>
  <si>
    <t>Cantidad de camiones en uso</t>
  </si>
  <si>
    <t>Costo del mantenimiento c/u mensualemte</t>
  </si>
  <si>
    <t>Costo total del matenimiento mensualmente</t>
  </si>
  <si>
    <t>Produccion (ton)1</t>
  </si>
  <si>
    <t>Produccion (ton)2</t>
  </si>
  <si>
    <t>Produccion (ton)3</t>
  </si>
  <si>
    <t>Produccion (ton)4</t>
  </si>
  <si>
    <t>Produccion (ton)5</t>
  </si>
  <si>
    <t>Produccion (ton)6</t>
  </si>
  <si>
    <t>Produccion (ton)7</t>
  </si>
  <si>
    <t>Prom. de produccion semanal (ton)</t>
  </si>
  <si>
    <t>Produccion a futuro (ton)</t>
  </si>
  <si>
    <t>Produccion a futuro (ton)2</t>
  </si>
  <si>
    <t>Lunes</t>
  </si>
  <si>
    <t>Martes</t>
  </si>
  <si>
    <t>Miercoles</t>
  </si>
  <si>
    <t>Jueves</t>
  </si>
  <si>
    <t>Viernes</t>
  </si>
  <si>
    <t>Sabado</t>
  </si>
  <si>
    <t>Domingo</t>
  </si>
  <si>
    <t>Aumento de la produccion semanal en un 15% en las ultimas 50 caleras</t>
  </si>
  <si>
    <t>Reduccion de la produccin semanal en un 8% en las primeras 50 caleras</t>
  </si>
  <si>
    <t>calera 1</t>
  </si>
  <si>
    <t>x</t>
  </si>
  <si>
    <t>calera 2</t>
  </si>
  <si>
    <t>calera 3</t>
  </si>
  <si>
    <t>calera 4</t>
  </si>
  <si>
    <t>calera 5</t>
  </si>
  <si>
    <t>calera 6</t>
  </si>
  <si>
    <t>calera 7</t>
  </si>
  <si>
    <t>calera 8</t>
  </si>
  <si>
    <t>calera 9</t>
  </si>
  <si>
    <t>calera 10</t>
  </si>
  <si>
    <t>calera 11</t>
  </si>
  <si>
    <t>calera 12</t>
  </si>
  <si>
    <t>calera 13</t>
  </si>
  <si>
    <t>calera 14</t>
  </si>
  <si>
    <t>calera 15</t>
  </si>
  <si>
    <t>calera 16</t>
  </si>
  <si>
    <t>calera 17</t>
  </si>
  <si>
    <t>calera 18</t>
  </si>
  <si>
    <t>calera 19</t>
  </si>
  <si>
    <t>calera 20</t>
  </si>
  <si>
    <t>calera 21</t>
  </si>
  <si>
    <t>calera 22</t>
  </si>
  <si>
    <t>calera 23</t>
  </si>
  <si>
    <t>calera 24</t>
  </si>
  <si>
    <t>calera 25</t>
  </si>
  <si>
    <t>calera 26</t>
  </si>
  <si>
    <t>calera 27</t>
  </si>
  <si>
    <t>calera 28</t>
  </si>
  <si>
    <t>calera 29</t>
  </si>
  <si>
    <t>calera 30</t>
  </si>
  <si>
    <t>calera 31</t>
  </si>
  <si>
    <t>calera 32</t>
  </si>
  <si>
    <t>calera 33</t>
  </si>
  <si>
    <t>calera 34</t>
  </si>
  <si>
    <t>calera 35</t>
  </si>
  <si>
    <t>calera 36</t>
  </si>
  <si>
    <t>calera 37</t>
  </si>
  <si>
    <t>calera 38</t>
  </si>
  <si>
    <t>calera 39</t>
  </si>
  <si>
    <t>calera 40</t>
  </si>
  <si>
    <t>calera 41</t>
  </si>
  <si>
    <t>calera 42</t>
  </si>
  <si>
    <t>calera 43</t>
  </si>
  <si>
    <t>calera 44</t>
  </si>
  <si>
    <t>calera 45</t>
  </si>
  <si>
    <t>calera 46</t>
  </si>
  <si>
    <t>calera 47</t>
  </si>
  <si>
    <t>calera 48</t>
  </si>
  <si>
    <t>calera 49</t>
  </si>
  <si>
    <t>calera 50</t>
  </si>
  <si>
    <t>calera 51</t>
  </si>
  <si>
    <t>calera 52</t>
  </si>
  <si>
    <t>calera 53</t>
  </si>
  <si>
    <t>calera 54</t>
  </si>
  <si>
    <t>calera 55</t>
  </si>
  <si>
    <t>calera 56</t>
  </si>
  <si>
    <t>calera 57</t>
  </si>
  <si>
    <t>calera 58</t>
  </si>
  <si>
    <t>calera 59</t>
  </si>
  <si>
    <t>calera 60</t>
  </si>
  <si>
    <t>calera 61</t>
  </si>
  <si>
    <t>calera 62</t>
  </si>
  <si>
    <t>calera 63</t>
  </si>
  <si>
    <t>calera 64</t>
  </si>
  <si>
    <t>calera 65</t>
  </si>
  <si>
    <t>calera 66</t>
  </si>
  <si>
    <t>calera 67</t>
  </si>
  <si>
    <t>calera 68</t>
  </si>
  <si>
    <t>calera 69</t>
  </si>
  <si>
    <t>calera 70</t>
  </si>
  <si>
    <t>calera 71</t>
  </si>
  <si>
    <t>calera 72</t>
  </si>
  <si>
    <t>calera 73</t>
  </si>
  <si>
    <t>calera 74</t>
  </si>
  <si>
    <t>calera 75</t>
  </si>
  <si>
    <t>calera 76</t>
  </si>
  <si>
    <t>calera 77</t>
  </si>
  <si>
    <t>calera 78</t>
  </si>
  <si>
    <t>calera 79</t>
  </si>
  <si>
    <t>calera 80</t>
  </si>
  <si>
    <t>calera 81</t>
  </si>
  <si>
    <t>calera 82</t>
  </si>
  <si>
    <t>calera 83</t>
  </si>
  <si>
    <t>calera 84</t>
  </si>
  <si>
    <t>calera 85</t>
  </si>
  <si>
    <t>calera 86</t>
  </si>
  <si>
    <t>calera 87</t>
  </si>
  <si>
    <t>calera 88</t>
  </si>
  <si>
    <t>calera 89</t>
  </si>
  <si>
    <t>calera 90</t>
  </si>
  <si>
    <t>calera 91</t>
  </si>
  <si>
    <t>calera 92</t>
  </si>
  <si>
    <t>calera 93</t>
  </si>
  <si>
    <t>calera 94</t>
  </si>
  <si>
    <t>calera 95</t>
  </si>
  <si>
    <t>calera 96</t>
  </si>
  <si>
    <t>calera 97</t>
  </si>
  <si>
    <t>calera 98</t>
  </si>
  <si>
    <t>calera 99</t>
  </si>
  <si>
    <t>calera 100</t>
  </si>
  <si>
    <t>Prom. max. semanal</t>
  </si>
  <si>
    <t>Prom. min. semanal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</si>
</sst>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Red]&quot;$&quot;\ #,##0.00"/>
  </numFmts>
  <fonts count="3">
    <font>
      <sz val="11"/>
      <color theme="1"/>
      <name val="Aptos Narrow"/>
      <family val="2"/>
      <scheme val="minor"/>
    </font>
    <font>
      <b/>
      <sz val="15"/>
      <color theme="3"/>
      <name val="Calibri"/>
      <scheme val="minor"/>
    </font>
    <font>
      <b/>
      <sz val="11"/>
      <color theme="1"/>
      <name val="Calibri"/>
      <scheme val="minor"/>
    </font>
  </fonts>
  <fills count="2">
    <fill>
      <patternFill patternType="none"/>
    </fill>
    <fill>
      <patternFill patternType="gray125"/>
    </fill>
  </fills>
  <borders count="3">
    <border>
      <left/>
      <right/>
      <top/>
      <bottom/>
      <diagonal/>
    </border>
    <border>
      <left/>
      <right/>
      <top/>
      <bottom style="thick">
        <color theme="4"/>
      </bottom>
      <diagonal/>
    </border>
    <border>
      <left/>
      <right/>
      <top style="thin">
        <color theme="4"/>
      </top>
      <bottom style="double">
        <color theme="4"/>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17">
    <xf numFmtId="0" fontId="0" fillId="0" borderId="0" xfId="0"/>
    <xf numFmtId="0" fontId="2" fillId="0" borderId="2" xfId="2" applyFill="1" applyAlignment="1">
      <alignment horizontal="center" vertical="center"/>
    </xf>
    <xf numFmtId="14" fontId="2" fillId="0" borderId="2" xfId="2" applyNumberFormat="1" applyFill="1" applyAlignment="1">
      <alignment horizontal="center" vertical="center"/>
    </xf>
    <xf numFmtId="0" fontId="2" fillId="0" borderId="2" xfId="2" applyFill="1" applyAlignment="1">
      <alignment horizontal="center"/>
    </xf>
    <xf numFmtId="165" fontId="2" fillId="0" borderId="2" xfId="2" applyNumberFormat="1" applyFill="1" applyAlignment="1">
      <alignment horizontal="center" vertical="center"/>
    </xf>
    <xf numFmtId="164" fontId="2" fillId="0" borderId="2" xfId="2" applyNumberFormat="1" applyFill="1" applyAlignment="1">
      <alignment horizontal="center" vertical="center"/>
    </xf>
    <xf numFmtId="2" fontId="2" fillId="0" borderId="2" xfId="2" applyNumberFormat="1" applyFill="1" applyAlignment="1">
      <alignment horizontal="center" vertical="center"/>
    </xf>
    <xf numFmtId="0" fontId="2" fillId="0" borderId="2" xfId="2" applyFill="1"/>
    <xf numFmtId="0" fontId="1" fillId="0" borderId="1" xfId="1" applyFill="1" applyAlignment="1">
      <alignment horizontal="center" wrapText="1"/>
    </xf>
    <xf numFmtId="0" fontId="1" fillId="0" borderId="1" xfId="1" applyFill="1" applyAlignment="1">
      <alignment horizontal="center"/>
    </xf>
    <xf numFmtId="0" fontId="1" fillId="0" borderId="1" xfId="1" applyFill="1" applyAlignment="1">
      <alignment horizontal="center" vertical="center" wrapText="1"/>
    </xf>
    <xf numFmtId="0" fontId="1" fillId="0" borderId="1" xfId="1" applyFill="1" applyAlignment="1">
      <alignment horizontal="center" vertical="center"/>
    </xf>
    <xf numFmtId="0" fontId="0" fillId="0" borderId="0" xfId="0" applyFill="1"/>
    <xf numFmtId="0" fontId="0" fillId="0" borderId="0" xfId="0" applyAlignment="1">
      <alignment horizontal="center" vertical="center" wrapText="1"/>
    </xf>
    <xf numFmtId="0" fontId="1" fillId="0" borderId="0" xfId="1" applyFill="1" applyBorder="1" applyAlignment="1">
      <alignment horizontal="center" vertical="center"/>
    </xf>
    <xf numFmtId="0" fontId="1" fillId="0" borderId="0" xfId="1" applyFill="1" applyBorder="1" applyAlignment="1">
      <alignment horizontal="center" vertical="center" wrapText="1"/>
    </xf>
    <xf numFmtId="0" fontId="1" fillId="0" borderId="0" xfId="1" applyFill="1" applyBorder="1" applyAlignment="1">
      <alignment horizontal="center" wrapText="1"/>
    </xf>
  </cellXfs>
  <cellStyles count="3">
    <cellStyle name="Encabezado 1" xfId="1" builtinId="16"/>
    <cellStyle name="Normal" xfId="0" builtinId="0"/>
    <cellStyle name="Total" xfId="2" builtinId="25"/>
  </cellStyles>
  <dxfs count="16">
    <dxf>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64" formatCode="&quot;$&quot;\ #,##0.00"/>
      <fill>
        <patternFill patternType="none">
          <fgColor indexed="64"/>
          <bgColor indexed="65"/>
        </patternFill>
      </fill>
      <alignment horizontal="center" vertical="center" textRotation="0" wrapText="0" indent="0" justifyLastLine="0" shrinkToFit="0" readingOrder="0"/>
    </dxf>
    <dxf>
      <numFmt numFmtId="164" formatCode="&quot;$&quot;\ #,##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Aptos Narrow" panose="02110004020202020204"/>
              </a:rPr>
              <a:t> PRODUCCION SEMANAL ACTUAL</a:t>
            </a:r>
          </a:p>
        </c:rich>
      </c:tx>
      <c:layout>
        <c:manualLayout>
          <c:xMode val="edge"/>
          <c:yMode val="edge"/>
          <c:x val="0.81623602868920564"/>
          <c:y val="0.3733441444170922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A61-43EE-887B-579CDD78B18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A61-43EE-887B-579CDD78B18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A61-43EE-887B-579CDD78B18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A61-43EE-887B-579CDD78B18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A61-43EE-887B-579CDD78B18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A61-43EE-887B-579CDD78B18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A61-43EE-887B-579CDD78B18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A61-43EE-887B-579CDD78B18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A61-43EE-887B-579CDD78B18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61-43EE-887B-579CDD78B18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A61-43EE-887B-579CDD78B18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A61-43EE-887B-579CDD78B18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A61-43EE-887B-579CDD78B18D}"/>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A61-43EE-887B-579CDD78B18D}"/>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5A61-43EE-887B-579CDD78B18D}"/>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5A61-43EE-887B-579CDD78B18D}"/>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5A61-43EE-887B-579CDD78B18D}"/>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5A61-43EE-887B-579CDD78B18D}"/>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5A61-43EE-887B-579CDD78B18D}"/>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5A61-43EE-887B-579CDD78B18D}"/>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5A61-43EE-887B-579CDD78B18D}"/>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5A61-43EE-887B-579CDD78B18D}"/>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5A61-43EE-887B-579CDD78B18D}"/>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5A61-43EE-887B-579CDD78B18D}"/>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5A61-43EE-887B-579CDD78B18D}"/>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5A61-43EE-887B-579CDD78B18D}"/>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5A61-43EE-887B-579CDD78B18D}"/>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5A61-43EE-887B-579CDD78B18D}"/>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5A61-43EE-887B-579CDD78B18D}"/>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B-5A61-43EE-887B-579CDD78B18D}"/>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D-5A61-43EE-887B-579CDD78B18D}"/>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5A61-43EE-887B-579CDD78B18D}"/>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1-5A61-43EE-887B-579CDD78B18D}"/>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3-5A61-43EE-887B-579CDD78B18D}"/>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45-5A61-43EE-887B-579CDD78B18D}"/>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47-5A61-43EE-887B-579CDD78B18D}"/>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49-5A61-43EE-887B-579CDD78B18D}"/>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4B-5A61-43EE-887B-579CDD78B18D}"/>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4D-5A61-43EE-887B-579CDD78B18D}"/>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4F-5A61-43EE-887B-579CDD78B18D}"/>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51-5A61-43EE-887B-579CDD78B18D}"/>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53-5A61-43EE-887B-579CDD78B18D}"/>
              </c:ext>
            </c:extLst>
          </c:dPt>
          <c:dPt>
            <c:idx val="42"/>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55-5A61-43EE-887B-579CDD78B18D}"/>
              </c:ext>
            </c:extLst>
          </c:dPt>
          <c:dPt>
            <c:idx val="43"/>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57-5A61-43EE-887B-579CDD78B18D}"/>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59-5A61-43EE-887B-579CDD78B18D}"/>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5B-5A61-43EE-887B-579CDD78B18D}"/>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5D-5A61-43EE-887B-579CDD78B18D}"/>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5F-5A61-43EE-887B-579CDD78B18D}"/>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61-5A61-43EE-887B-579CDD78B18D}"/>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63-5A61-43EE-887B-579CDD78B18D}"/>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65-5A61-43EE-887B-579CDD78B18D}"/>
              </c:ext>
            </c:extLst>
          </c:dPt>
          <c:dPt>
            <c:idx val="51"/>
            <c:bubble3D val="0"/>
            <c:spPr>
              <a:solidFill>
                <a:schemeClr val="accent4">
                  <a:lumMod val="50000"/>
                  <a:lumOff val="50000"/>
                </a:schemeClr>
              </a:solidFill>
              <a:ln w="19050">
                <a:solidFill>
                  <a:schemeClr val="lt1"/>
                </a:solidFill>
              </a:ln>
              <a:effectLst/>
            </c:spPr>
            <c:extLst>
              <c:ext xmlns:c16="http://schemas.microsoft.com/office/drawing/2014/chart" uri="{C3380CC4-5D6E-409C-BE32-E72D297353CC}">
                <c16:uniqueId val="{00000067-5A61-43EE-887B-579CDD78B18D}"/>
              </c:ext>
            </c:extLst>
          </c:dPt>
          <c:dPt>
            <c:idx val="52"/>
            <c:bubble3D val="0"/>
            <c:spPr>
              <a:solidFill>
                <a:schemeClr val="accent5">
                  <a:lumMod val="50000"/>
                  <a:lumOff val="50000"/>
                </a:schemeClr>
              </a:solidFill>
              <a:ln w="19050">
                <a:solidFill>
                  <a:schemeClr val="lt1"/>
                </a:solidFill>
              </a:ln>
              <a:effectLst/>
            </c:spPr>
            <c:extLst>
              <c:ext xmlns:c16="http://schemas.microsoft.com/office/drawing/2014/chart" uri="{C3380CC4-5D6E-409C-BE32-E72D297353CC}">
                <c16:uniqueId val="{00000069-5A61-43EE-887B-579CDD78B18D}"/>
              </c:ext>
            </c:extLst>
          </c:dPt>
          <c:dPt>
            <c:idx val="53"/>
            <c:bubble3D val="0"/>
            <c:spPr>
              <a:solidFill>
                <a:schemeClr val="accent6">
                  <a:lumMod val="50000"/>
                  <a:lumOff val="50000"/>
                </a:schemeClr>
              </a:solidFill>
              <a:ln w="19050">
                <a:solidFill>
                  <a:schemeClr val="lt1"/>
                </a:solidFill>
              </a:ln>
              <a:effectLst/>
            </c:spPr>
            <c:extLst>
              <c:ext xmlns:c16="http://schemas.microsoft.com/office/drawing/2014/chart" uri="{C3380CC4-5D6E-409C-BE32-E72D297353CC}">
                <c16:uniqueId val="{0000006B-5A61-43EE-887B-579CDD78B18D}"/>
              </c:ext>
            </c:extLst>
          </c:dPt>
          <c:dPt>
            <c:idx val="54"/>
            <c:bubble3D val="0"/>
            <c:spPr>
              <a:solidFill>
                <a:schemeClr val="accent1"/>
              </a:solidFill>
              <a:ln w="19050">
                <a:solidFill>
                  <a:schemeClr val="lt1"/>
                </a:solidFill>
              </a:ln>
              <a:effectLst/>
            </c:spPr>
            <c:extLst>
              <c:ext xmlns:c16="http://schemas.microsoft.com/office/drawing/2014/chart" uri="{C3380CC4-5D6E-409C-BE32-E72D297353CC}">
                <c16:uniqueId val="{0000006D-5A61-43EE-887B-579CDD78B18D}"/>
              </c:ext>
            </c:extLst>
          </c:dPt>
          <c:dPt>
            <c:idx val="55"/>
            <c:bubble3D val="0"/>
            <c:spPr>
              <a:solidFill>
                <a:schemeClr val="accent2"/>
              </a:solidFill>
              <a:ln w="19050">
                <a:solidFill>
                  <a:schemeClr val="lt1"/>
                </a:solidFill>
              </a:ln>
              <a:effectLst/>
            </c:spPr>
            <c:extLst>
              <c:ext xmlns:c16="http://schemas.microsoft.com/office/drawing/2014/chart" uri="{C3380CC4-5D6E-409C-BE32-E72D297353CC}">
                <c16:uniqueId val="{0000006F-5A61-43EE-887B-579CDD78B18D}"/>
              </c:ext>
            </c:extLst>
          </c:dPt>
          <c:dPt>
            <c:idx val="56"/>
            <c:bubble3D val="0"/>
            <c:spPr>
              <a:solidFill>
                <a:schemeClr val="accent3"/>
              </a:solidFill>
              <a:ln w="19050">
                <a:solidFill>
                  <a:schemeClr val="lt1"/>
                </a:solidFill>
              </a:ln>
              <a:effectLst/>
            </c:spPr>
            <c:extLst>
              <c:ext xmlns:c16="http://schemas.microsoft.com/office/drawing/2014/chart" uri="{C3380CC4-5D6E-409C-BE32-E72D297353CC}">
                <c16:uniqueId val="{00000071-5A61-43EE-887B-579CDD78B18D}"/>
              </c:ext>
            </c:extLst>
          </c:dPt>
          <c:dPt>
            <c:idx val="57"/>
            <c:bubble3D val="0"/>
            <c:spPr>
              <a:solidFill>
                <a:schemeClr val="accent4"/>
              </a:solidFill>
              <a:ln w="19050">
                <a:solidFill>
                  <a:schemeClr val="lt1"/>
                </a:solidFill>
              </a:ln>
              <a:effectLst/>
            </c:spPr>
            <c:extLst>
              <c:ext xmlns:c16="http://schemas.microsoft.com/office/drawing/2014/chart" uri="{C3380CC4-5D6E-409C-BE32-E72D297353CC}">
                <c16:uniqueId val="{00000073-5A61-43EE-887B-579CDD78B18D}"/>
              </c:ext>
            </c:extLst>
          </c:dPt>
          <c:dPt>
            <c:idx val="58"/>
            <c:bubble3D val="0"/>
            <c:spPr>
              <a:solidFill>
                <a:schemeClr val="accent5"/>
              </a:solidFill>
              <a:ln w="19050">
                <a:solidFill>
                  <a:schemeClr val="lt1"/>
                </a:solidFill>
              </a:ln>
              <a:effectLst/>
            </c:spPr>
            <c:extLst>
              <c:ext xmlns:c16="http://schemas.microsoft.com/office/drawing/2014/chart" uri="{C3380CC4-5D6E-409C-BE32-E72D297353CC}">
                <c16:uniqueId val="{00000075-5A61-43EE-887B-579CDD78B18D}"/>
              </c:ext>
            </c:extLst>
          </c:dPt>
          <c:dPt>
            <c:idx val="59"/>
            <c:bubble3D val="0"/>
            <c:spPr>
              <a:solidFill>
                <a:schemeClr val="accent6"/>
              </a:solidFill>
              <a:ln w="19050">
                <a:solidFill>
                  <a:schemeClr val="lt1"/>
                </a:solidFill>
              </a:ln>
              <a:effectLst/>
            </c:spPr>
            <c:extLst>
              <c:ext xmlns:c16="http://schemas.microsoft.com/office/drawing/2014/chart" uri="{C3380CC4-5D6E-409C-BE32-E72D297353CC}">
                <c16:uniqueId val="{00000077-5A61-43EE-887B-579CDD78B18D}"/>
              </c:ext>
            </c:extLst>
          </c:dPt>
          <c:dPt>
            <c:idx val="6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79-5A61-43EE-887B-579CDD78B18D}"/>
              </c:ext>
            </c:extLst>
          </c:dPt>
          <c:dPt>
            <c:idx val="61"/>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7B-5A61-43EE-887B-579CDD78B18D}"/>
              </c:ext>
            </c:extLst>
          </c:dPt>
          <c:dPt>
            <c:idx val="62"/>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7D-5A61-43EE-887B-579CDD78B18D}"/>
              </c:ext>
            </c:extLst>
          </c:dPt>
          <c:dPt>
            <c:idx val="63"/>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7F-5A61-43EE-887B-579CDD78B18D}"/>
              </c:ext>
            </c:extLst>
          </c:dPt>
          <c:dPt>
            <c:idx val="6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81-5A61-43EE-887B-579CDD78B18D}"/>
              </c:ext>
            </c:extLst>
          </c:dPt>
          <c:dPt>
            <c:idx val="6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83-5A61-43EE-887B-579CDD78B18D}"/>
              </c:ext>
            </c:extLst>
          </c:dPt>
          <c:dPt>
            <c:idx val="6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85-5A61-43EE-887B-579CDD78B18D}"/>
              </c:ext>
            </c:extLst>
          </c:dPt>
          <c:dPt>
            <c:idx val="67"/>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87-5A61-43EE-887B-579CDD78B18D}"/>
              </c:ext>
            </c:extLst>
          </c:dPt>
          <c:dPt>
            <c:idx val="68"/>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89-5A61-43EE-887B-579CDD78B18D}"/>
              </c:ext>
            </c:extLst>
          </c:dPt>
          <c:dPt>
            <c:idx val="69"/>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8B-5A61-43EE-887B-579CDD78B18D}"/>
              </c:ext>
            </c:extLst>
          </c:dPt>
          <c:dPt>
            <c:idx val="70"/>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8D-5A61-43EE-887B-579CDD78B18D}"/>
              </c:ext>
            </c:extLst>
          </c:dPt>
          <c:dPt>
            <c:idx val="71"/>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8F-5A61-43EE-887B-579CDD78B18D}"/>
              </c:ext>
            </c:extLst>
          </c:dPt>
          <c:dPt>
            <c:idx val="72"/>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91-5A61-43EE-887B-579CDD78B18D}"/>
              </c:ext>
            </c:extLst>
          </c:dPt>
          <c:dPt>
            <c:idx val="73"/>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93-5A61-43EE-887B-579CDD78B18D}"/>
              </c:ext>
            </c:extLst>
          </c:dPt>
          <c:dPt>
            <c:idx val="74"/>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95-5A61-43EE-887B-579CDD78B18D}"/>
              </c:ext>
            </c:extLst>
          </c:dPt>
          <c:dPt>
            <c:idx val="75"/>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97-5A61-43EE-887B-579CDD78B18D}"/>
              </c:ext>
            </c:extLst>
          </c:dPt>
          <c:dPt>
            <c:idx val="76"/>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99-5A61-43EE-887B-579CDD78B18D}"/>
              </c:ext>
            </c:extLst>
          </c:dPt>
          <c:dPt>
            <c:idx val="77"/>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9B-5A61-43EE-887B-579CDD78B18D}"/>
              </c:ext>
            </c:extLst>
          </c:dPt>
          <c:dPt>
            <c:idx val="78"/>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9D-5A61-43EE-887B-579CDD78B18D}"/>
              </c:ext>
            </c:extLst>
          </c:dPt>
          <c:dPt>
            <c:idx val="79"/>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9F-5A61-43EE-887B-579CDD78B18D}"/>
              </c:ext>
            </c:extLst>
          </c:dPt>
          <c:dPt>
            <c:idx val="80"/>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A1-5A61-43EE-887B-579CDD78B18D}"/>
              </c:ext>
            </c:extLst>
          </c:dPt>
          <c:dPt>
            <c:idx val="8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A3-5A61-43EE-887B-579CDD78B18D}"/>
              </c:ext>
            </c:extLst>
          </c:dPt>
          <c:dPt>
            <c:idx val="82"/>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A5-5A61-43EE-887B-579CDD78B18D}"/>
              </c:ext>
            </c:extLst>
          </c:dPt>
          <c:dPt>
            <c:idx val="8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A7-5A61-43EE-887B-579CDD78B18D}"/>
              </c:ext>
            </c:extLst>
          </c:dPt>
          <c:dPt>
            <c:idx val="84"/>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A9-5A61-43EE-887B-579CDD78B18D}"/>
              </c:ext>
            </c:extLst>
          </c:dPt>
          <c:dPt>
            <c:idx val="85"/>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AB-5A61-43EE-887B-579CDD78B18D}"/>
              </c:ext>
            </c:extLst>
          </c:dPt>
          <c:dPt>
            <c:idx val="86"/>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AD-5A61-43EE-887B-579CDD78B18D}"/>
              </c:ext>
            </c:extLst>
          </c:dPt>
          <c:dPt>
            <c:idx val="87"/>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AF-5A61-43EE-887B-579CDD78B18D}"/>
              </c:ext>
            </c:extLst>
          </c:dPt>
          <c:dPt>
            <c:idx val="88"/>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B1-5A61-43EE-887B-579CDD78B18D}"/>
              </c:ext>
            </c:extLst>
          </c:dPt>
          <c:dPt>
            <c:idx val="89"/>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B3-5A61-43EE-887B-579CDD78B18D}"/>
              </c:ext>
            </c:extLst>
          </c:dPt>
          <c:dPt>
            <c:idx val="90"/>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B5-5A61-43EE-887B-579CDD78B18D}"/>
              </c:ext>
            </c:extLst>
          </c:dPt>
          <c:dPt>
            <c:idx val="91"/>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B7-5A61-43EE-887B-579CDD78B18D}"/>
              </c:ext>
            </c:extLst>
          </c:dPt>
          <c:dPt>
            <c:idx val="92"/>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B9-5A61-43EE-887B-579CDD78B18D}"/>
              </c:ext>
            </c:extLst>
          </c:dPt>
          <c:dPt>
            <c:idx val="93"/>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BB-5A61-43EE-887B-579CDD78B18D}"/>
              </c:ext>
            </c:extLst>
          </c:dPt>
          <c:dPt>
            <c:idx val="94"/>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BD-5A61-43EE-887B-579CDD78B18D}"/>
              </c:ext>
            </c:extLst>
          </c:dPt>
          <c:dPt>
            <c:idx val="95"/>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BF-5A61-43EE-887B-579CDD78B18D}"/>
              </c:ext>
            </c:extLst>
          </c:dPt>
          <c:dPt>
            <c:idx val="96"/>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C1-5A61-43EE-887B-579CDD78B18D}"/>
              </c:ext>
            </c:extLst>
          </c:dPt>
          <c:dPt>
            <c:idx val="97"/>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C3-5A61-43EE-887B-579CDD78B18D}"/>
              </c:ext>
            </c:extLst>
          </c:dPt>
          <c:dPt>
            <c:idx val="98"/>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C5-5A61-43EE-887B-579CDD78B18D}"/>
              </c:ext>
            </c:extLst>
          </c:dPt>
          <c:dPt>
            <c:idx val="99"/>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C7-5A61-43EE-887B-579CDD78B18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Hoja2!$C$8:$C$107</c:f>
              <c:strCache>
                <c:ptCount val="100"/>
                <c:pt idx="0">
                  <c:v>calera 1</c:v>
                </c:pt>
                <c:pt idx="1">
                  <c:v>calera 2</c:v>
                </c:pt>
                <c:pt idx="2">
                  <c:v>calera 3</c:v>
                </c:pt>
                <c:pt idx="3">
                  <c:v>calera 4</c:v>
                </c:pt>
                <c:pt idx="4">
                  <c:v>calera 5</c:v>
                </c:pt>
                <c:pt idx="5">
                  <c:v>calera 6</c:v>
                </c:pt>
                <c:pt idx="6">
                  <c:v>calera 7</c:v>
                </c:pt>
                <c:pt idx="7">
                  <c:v>calera 8</c:v>
                </c:pt>
                <c:pt idx="8">
                  <c:v>calera 9</c:v>
                </c:pt>
                <c:pt idx="9">
                  <c:v>calera 10</c:v>
                </c:pt>
                <c:pt idx="10">
                  <c:v>calera 11</c:v>
                </c:pt>
                <c:pt idx="11">
                  <c:v>calera 12</c:v>
                </c:pt>
                <c:pt idx="12">
                  <c:v>calera 13</c:v>
                </c:pt>
                <c:pt idx="13">
                  <c:v>calera 14</c:v>
                </c:pt>
                <c:pt idx="14">
                  <c:v>calera 15</c:v>
                </c:pt>
                <c:pt idx="15">
                  <c:v>calera 16</c:v>
                </c:pt>
                <c:pt idx="16">
                  <c:v>calera 17</c:v>
                </c:pt>
                <c:pt idx="17">
                  <c:v>calera 18</c:v>
                </c:pt>
                <c:pt idx="18">
                  <c:v>calera 19</c:v>
                </c:pt>
                <c:pt idx="19">
                  <c:v>calera 20</c:v>
                </c:pt>
                <c:pt idx="20">
                  <c:v>calera 21</c:v>
                </c:pt>
                <c:pt idx="21">
                  <c:v>calera 22</c:v>
                </c:pt>
                <c:pt idx="22">
                  <c:v>calera 23</c:v>
                </c:pt>
                <c:pt idx="23">
                  <c:v>calera 24</c:v>
                </c:pt>
                <c:pt idx="24">
                  <c:v>calera 25</c:v>
                </c:pt>
                <c:pt idx="25">
                  <c:v>calera 26</c:v>
                </c:pt>
                <c:pt idx="26">
                  <c:v>calera 27</c:v>
                </c:pt>
                <c:pt idx="27">
                  <c:v>calera 28</c:v>
                </c:pt>
                <c:pt idx="28">
                  <c:v>calera 29</c:v>
                </c:pt>
                <c:pt idx="29">
                  <c:v>calera 30</c:v>
                </c:pt>
                <c:pt idx="30">
                  <c:v>calera 31</c:v>
                </c:pt>
                <c:pt idx="31">
                  <c:v>calera 32</c:v>
                </c:pt>
                <c:pt idx="32">
                  <c:v>calera 33</c:v>
                </c:pt>
                <c:pt idx="33">
                  <c:v>calera 34</c:v>
                </c:pt>
                <c:pt idx="34">
                  <c:v>calera 35</c:v>
                </c:pt>
                <c:pt idx="35">
                  <c:v>calera 36</c:v>
                </c:pt>
                <c:pt idx="36">
                  <c:v>calera 37</c:v>
                </c:pt>
                <c:pt idx="37">
                  <c:v>calera 38</c:v>
                </c:pt>
                <c:pt idx="38">
                  <c:v>calera 39</c:v>
                </c:pt>
                <c:pt idx="39">
                  <c:v>calera 40</c:v>
                </c:pt>
                <c:pt idx="40">
                  <c:v>calera 41</c:v>
                </c:pt>
                <c:pt idx="41">
                  <c:v>calera 42</c:v>
                </c:pt>
                <c:pt idx="42">
                  <c:v>calera 43</c:v>
                </c:pt>
                <c:pt idx="43">
                  <c:v>calera 44</c:v>
                </c:pt>
                <c:pt idx="44">
                  <c:v>calera 45</c:v>
                </c:pt>
                <c:pt idx="45">
                  <c:v>calera 46</c:v>
                </c:pt>
                <c:pt idx="46">
                  <c:v>calera 47</c:v>
                </c:pt>
                <c:pt idx="47">
                  <c:v>calera 48</c:v>
                </c:pt>
                <c:pt idx="48">
                  <c:v>calera 49</c:v>
                </c:pt>
                <c:pt idx="49">
                  <c:v>calera 50</c:v>
                </c:pt>
                <c:pt idx="50">
                  <c:v>calera 51</c:v>
                </c:pt>
                <c:pt idx="51">
                  <c:v>calera 52</c:v>
                </c:pt>
                <c:pt idx="52">
                  <c:v>calera 53</c:v>
                </c:pt>
                <c:pt idx="53">
                  <c:v>calera 54</c:v>
                </c:pt>
                <c:pt idx="54">
                  <c:v>calera 55</c:v>
                </c:pt>
                <c:pt idx="55">
                  <c:v>calera 56</c:v>
                </c:pt>
                <c:pt idx="56">
                  <c:v>calera 57</c:v>
                </c:pt>
                <c:pt idx="57">
                  <c:v>calera 58</c:v>
                </c:pt>
                <c:pt idx="58">
                  <c:v>calera 59</c:v>
                </c:pt>
                <c:pt idx="59">
                  <c:v>calera 60</c:v>
                </c:pt>
                <c:pt idx="60">
                  <c:v>calera 61</c:v>
                </c:pt>
                <c:pt idx="61">
                  <c:v>calera 62</c:v>
                </c:pt>
                <c:pt idx="62">
                  <c:v>calera 63</c:v>
                </c:pt>
                <c:pt idx="63">
                  <c:v>calera 64</c:v>
                </c:pt>
                <c:pt idx="64">
                  <c:v>calera 65</c:v>
                </c:pt>
                <c:pt idx="65">
                  <c:v>calera 66</c:v>
                </c:pt>
                <c:pt idx="66">
                  <c:v>calera 67</c:v>
                </c:pt>
                <c:pt idx="67">
                  <c:v>calera 68</c:v>
                </c:pt>
                <c:pt idx="68">
                  <c:v>calera 69</c:v>
                </c:pt>
                <c:pt idx="69">
                  <c:v>calera 70</c:v>
                </c:pt>
                <c:pt idx="70">
                  <c:v>calera 71</c:v>
                </c:pt>
                <c:pt idx="71">
                  <c:v>calera 72</c:v>
                </c:pt>
                <c:pt idx="72">
                  <c:v>calera 73</c:v>
                </c:pt>
                <c:pt idx="73">
                  <c:v>calera 74</c:v>
                </c:pt>
                <c:pt idx="74">
                  <c:v>calera 75</c:v>
                </c:pt>
                <c:pt idx="75">
                  <c:v>calera 76</c:v>
                </c:pt>
                <c:pt idx="76">
                  <c:v>calera 77</c:v>
                </c:pt>
                <c:pt idx="77">
                  <c:v>calera 78</c:v>
                </c:pt>
                <c:pt idx="78">
                  <c:v>calera 79</c:v>
                </c:pt>
                <c:pt idx="79">
                  <c:v>calera 80</c:v>
                </c:pt>
                <c:pt idx="80">
                  <c:v>calera 81</c:v>
                </c:pt>
                <c:pt idx="81">
                  <c:v>calera 82</c:v>
                </c:pt>
                <c:pt idx="82">
                  <c:v>calera 83</c:v>
                </c:pt>
                <c:pt idx="83">
                  <c:v>calera 84</c:v>
                </c:pt>
                <c:pt idx="84">
                  <c:v>calera 85</c:v>
                </c:pt>
                <c:pt idx="85">
                  <c:v>calera 86</c:v>
                </c:pt>
                <c:pt idx="86">
                  <c:v>calera 87</c:v>
                </c:pt>
                <c:pt idx="87">
                  <c:v>calera 88</c:v>
                </c:pt>
                <c:pt idx="88">
                  <c:v>calera 89</c:v>
                </c:pt>
                <c:pt idx="89">
                  <c:v>calera 90</c:v>
                </c:pt>
                <c:pt idx="90">
                  <c:v>calera 91</c:v>
                </c:pt>
                <c:pt idx="91">
                  <c:v>calera 92</c:v>
                </c:pt>
                <c:pt idx="92">
                  <c:v>calera 93</c:v>
                </c:pt>
                <c:pt idx="93">
                  <c:v>calera 94</c:v>
                </c:pt>
                <c:pt idx="94">
                  <c:v>calera 95</c:v>
                </c:pt>
                <c:pt idx="95">
                  <c:v>calera 96</c:v>
                </c:pt>
                <c:pt idx="96">
                  <c:v>calera 97</c:v>
                </c:pt>
                <c:pt idx="97">
                  <c:v>calera 98</c:v>
                </c:pt>
                <c:pt idx="98">
                  <c:v>calera 99</c:v>
                </c:pt>
                <c:pt idx="99">
                  <c:v>calera 100</c:v>
                </c:pt>
              </c:strCache>
            </c:strRef>
          </c:cat>
          <c:val>
            <c:numRef>
              <c:f>Hoja2!$N$8:$N$107</c:f>
              <c:numCache>
                <c:formatCode>0.00</c:formatCode>
                <c:ptCount val="100"/>
                <c:pt idx="0">
                  <c:v>4145.7142857142853</c:v>
                </c:pt>
                <c:pt idx="1">
                  <c:v>4427.2857142857147</c:v>
                </c:pt>
                <c:pt idx="2">
                  <c:v>3261.5714285714284</c:v>
                </c:pt>
                <c:pt idx="3">
                  <c:v>4381</c:v>
                </c:pt>
                <c:pt idx="4">
                  <c:v>2759.7142857142858</c:v>
                </c:pt>
                <c:pt idx="5">
                  <c:v>2361.1428571428573</c:v>
                </c:pt>
                <c:pt idx="6">
                  <c:v>4119.7142857142853</c:v>
                </c:pt>
                <c:pt idx="7">
                  <c:v>2951.2857142857142</c:v>
                </c:pt>
                <c:pt idx="8">
                  <c:v>3524.8571428571427</c:v>
                </c:pt>
                <c:pt idx="9">
                  <c:v>2669.5714285714284</c:v>
                </c:pt>
                <c:pt idx="10">
                  <c:v>4225.1428571428569</c:v>
                </c:pt>
                <c:pt idx="11">
                  <c:v>3538</c:v>
                </c:pt>
                <c:pt idx="12">
                  <c:v>3928.1428571428573</c:v>
                </c:pt>
                <c:pt idx="13">
                  <c:v>1565.5714285714287</c:v>
                </c:pt>
                <c:pt idx="14">
                  <c:v>3966.5714285714284</c:v>
                </c:pt>
                <c:pt idx="15">
                  <c:v>4286</c:v>
                </c:pt>
                <c:pt idx="16">
                  <c:v>4064</c:v>
                </c:pt>
                <c:pt idx="17">
                  <c:v>2976</c:v>
                </c:pt>
                <c:pt idx="18">
                  <c:v>2776.4285714285716</c:v>
                </c:pt>
                <c:pt idx="19">
                  <c:v>3811</c:v>
                </c:pt>
                <c:pt idx="20">
                  <c:v>3007.2857142857142</c:v>
                </c:pt>
                <c:pt idx="21">
                  <c:v>3453.2857142857142</c:v>
                </c:pt>
                <c:pt idx="22">
                  <c:v>3953.5714285714284</c:v>
                </c:pt>
                <c:pt idx="23">
                  <c:v>2978.8571428571427</c:v>
                </c:pt>
                <c:pt idx="24">
                  <c:v>4153.4285714285716</c:v>
                </c:pt>
                <c:pt idx="25">
                  <c:v>4179.1428571428569</c:v>
                </c:pt>
                <c:pt idx="26">
                  <c:v>4630.4285714285716</c:v>
                </c:pt>
                <c:pt idx="27">
                  <c:v>4240</c:v>
                </c:pt>
                <c:pt idx="28">
                  <c:v>4412.2857142857147</c:v>
                </c:pt>
                <c:pt idx="29">
                  <c:v>2959.8571428571427</c:v>
                </c:pt>
                <c:pt idx="30">
                  <c:v>3260.7142857142858</c:v>
                </c:pt>
                <c:pt idx="31">
                  <c:v>4834.5714285714284</c:v>
                </c:pt>
                <c:pt idx="32">
                  <c:v>3905</c:v>
                </c:pt>
                <c:pt idx="33">
                  <c:v>3383.8571428571427</c:v>
                </c:pt>
                <c:pt idx="34">
                  <c:v>3697.4285714285716</c:v>
                </c:pt>
                <c:pt idx="35">
                  <c:v>3514.5714285714284</c:v>
                </c:pt>
                <c:pt idx="36">
                  <c:v>2997.2857142857142</c:v>
                </c:pt>
                <c:pt idx="37">
                  <c:v>3693.4285714285716</c:v>
                </c:pt>
                <c:pt idx="38">
                  <c:v>5483.8571428571431</c:v>
                </c:pt>
                <c:pt idx="39">
                  <c:v>4661.4285714285716</c:v>
                </c:pt>
                <c:pt idx="40">
                  <c:v>4346.8571428571431</c:v>
                </c:pt>
                <c:pt idx="41">
                  <c:v>3061.8571428571427</c:v>
                </c:pt>
                <c:pt idx="42">
                  <c:v>4492.1428571428569</c:v>
                </c:pt>
                <c:pt idx="43">
                  <c:v>4551.4285714285716</c:v>
                </c:pt>
                <c:pt idx="44">
                  <c:v>4075.5714285714284</c:v>
                </c:pt>
                <c:pt idx="45">
                  <c:v>3042.5714285714284</c:v>
                </c:pt>
                <c:pt idx="46">
                  <c:v>4109.5714285714284</c:v>
                </c:pt>
                <c:pt idx="47">
                  <c:v>4086.8571428571427</c:v>
                </c:pt>
                <c:pt idx="48">
                  <c:v>2405</c:v>
                </c:pt>
                <c:pt idx="49">
                  <c:v>4324.7142857142853</c:v>
                </c:pt>
                <c:pt idx="50">
                  <c:v>3279.7142857142858</c:v>
                </c:pt>
                <c:pt idx="51">
                  <c:v>3442.2857142857142</c:v>
                </c:pt>
                <c:pt idx="52">
                  <c:v>3490.7142857142858</c:v>
                </c:pt>
                <c:pt idx="53">
                  <c:v>4384.7142857142853</c:v>
                </c:pt>
                <c:pt idx="54">
                  <c:v>3189.4285714285716</c:v>
                </c:pt>
                <c:pt idx="55">
                  <c:v>4526</c:v>
                </c:pt>
                <c:pt idx="56">
                  <c:v>2420.1428571428573</c:v>
                </c:pt>
                <c:pt idx="57">
                  <c:v>3329.1428571428573</c:v>
                </c:pt>
                <c:pt idx="58">
                  <c:v>3449.1428571428573</c:v>
                </c:pt>
                <c:pt idx="59">
                  <c:v>3784.1428571428573</c:v>
                </c:pt>
                <c:pt idx="60">
                  <c:v>3705</c:v>
                </c:pt>
                <c:pt idx="61">
                  <c:v>3289.5714285714284</c:v>
                </c:pt>
                <c:pt idx="62">
                  <c:v>3595.1428571428573</c:v>
                </c:pt>
                <c:pt idx="63">
                  <c:v>3245.4285714285716</c:v>
                </c:pt>
                <c:pt idx="64">
                  <c:v>4105.2857142857147</c:v>
                </c:pt>
                <c:pt idx="65">
                  <c:v>5121.4285714285716</c:v>
                </c:pt>
                <c:pt idx="66">
                  <c:v>4465.5714285714284</c:v>
                </c:pt>
                <c:pt idx="67">
                  <c:v>3004.5714285714284</c:v>
                </c:pt>
                <c:pt idx="68">
                  <c:v>5161.2857142857147</c:v>
                </c:pt>
                <c:pt idx="69">
                  <c:v>3656.8571428571427</c:v>
                </c:pt>
                <c:pt idx="70">
                  <c:v>3845.1428571428573</c:v>
                </c:pt>
                <c:pt idx="71">
                  <c:v>4401.7142857142853</c:v>
                </c:pt>
                <c:pt idx="72">
                  <c:v>4977.2857142857147</c:v>
                </c:pt>
                <c:pt idx="73">
                  <c:v>1320.2857142857142</c:v>
                </c:pt>
                <c:pt idx="74">
                  <c:v>3272.5714285714284</c:v>
                </c:pt>
                <c:pt idx="75">
                  <c:v>3185.2857142857142</c:v>
                </c:pt>
                <c:pt idx="76">
                  <c:v>3618.1428571428573</c:v>
                </c:pt>
                <c:pt idx="77">
                  <c:v>3518.8571428571427</c:v>
                </c:pt>
                <c:pt idx="78">
                  <c:v>3407.8571428571427</c:v>
                </c:pt>
                <c:pt idx="79">
                  <c:v>4555.7142857142853</c:v>
                </c:pt>
                <c:pt idx="80">
                  <c:v>3088.8571428571427</c:v>
                </c:pt>
                <c:pt idx="81">
                  <c:v>4044.7142857142858</c:v>
                </c:pt>
                <c:pt idx="82">
                  <c:v>3981.4285714285716</c:v>
                </c:pt>
                <c:pt idx="83">
                  <c:v>3456.7142857142858</c:v>
                </c:pt>
                <c:pt idx="84">
                  <c:v>1409.4285714285713</c:v>
                </c:pt>
                <c:pt idx="85">
                  <c:v>3148.2857142857142</c:v>
                </c:pt>
                <c:pt idx="86">
                  <c:v>4222</c:v>
                </c:pt>
                <c:pt idx="87">
                  <c:v>1774.8571428571429</c:v>
                </c:pt>
                <c:pt idx="88">
                  <c:v>3728.5714285714284</c:v>
                </c:pt>
                <c:pt idx="89">
                  <c:v>4300</c:v>
                </c:pt>
                <c:pt idx="90">
                  <c:v>3838.2857142857142</c:v>
                </c:pt>
                <c:pt idx="91">
                  <c:v>4479.7142857142853</c:v>
                </c:pt>
                <c:pt idx="92">
                  <c:v>3549.1428571428573</c:v>
                </c:pt>
                <c:pt idx="93">
                  <c:v>4657.8571428571431</c:v>
                </c:pt>
                <c:pt idx="94">
                  <c:v>4652.4285714285716</c:v>
                </c:pt>
                <c:pt idx="95">
                  <c:v>4098.5714285714284</c:v>
                </c:pt>
                <c:pt idx="96">
                  <c:v>4154.7142857142853</c:v>
                </c:pt>
                <c:pt idx="97">
                  <c:v>3622.7142857142858</c:v>
                </c:pt>
                <c:pt idx="98">
                  <c:v>3395.7142857142858</c:v>
                </c:pt>
                <c:pt idx="99">
                  <c:v>4080</c:v>
                </c:pt>
              </c:numCache>
            </c:numRef>
          </c:val>
          <c:extLst>
            <c:ext xmlns:c16="http://schemas.microsoft.com/office/drawing/2014/chart" uri="{C3380CC4-5D6E-409C-BE32-E72D297353CC}">
              <c16:uniqueId val="{00000000-7725-4DCC-832F-D1DFEED047AE}"/>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PRODUCCION SEMANAL A FUTURO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CALERAS</c:v>
          </c:tx>
          <c:spPr>
            <a:solidFill>
              <a:schemeClr val="accent1"/>
            </a:solidFill>
            <a:ln>
              <a:noFill/>
            </a:ln>
            <a:effectLst/>
          </c:spPr>
          <c:invertIfNegative val="0"/>
          <c:val>
            <c:numRef>
              <c:f>Hoja2!$P$8:$P$56</c:f>
              <c:numCache>
                <c:formatCode>0.00</c:formatCode>
                <c:ptCount val="49"/>
                <c:pt idx="0">
                  <c:v>3814.0571428571425</c:v>
                </c:pt>
                <c:pt idx="1">
                  <c:v>4073.1028571428574</c:v>
                </c:pt>
                <c:pt idx="2">
                  <c:v>3000.6457142857143</c:v>
                </c:pt>
                <c:pt idx="3">
                  <c:v>4030.52</c:v>
                </c:pt>
                <c:pt idx="4">
                  <c:v>2538.937142857143</c:v>
                </c:pt>
                <c:pt idx="5">
                  <c:v>2172.2514285714287</c:v>
                </c:pt>
                <c:pt idx="6">
                  <c:v>3790.1371428571424</c:v>
                </c:pt>
                <c:pt idx="7">
                  <c:v>2715.1828571428568</c:v>
                </c:pt>
                <c:pt idx="8">
                  <c:v>3242.8685714285712</c:v>
                </c:pt>
                <c:pt idx="9">
                  <c:v>2456.005714285714</c:v>
                </c:pt>
                <c:pt idx="10">
                  <c:v>3887.1314285714284</c:v>
                </c:pt>
                <c:pt idx="11">
                  <c:v>3254.96</c:v>
                </c:pt>
                <c:pt idx="12">
                  <c:v>3613.8914285714286</c:v>
                </c:pt>
                <c:pt idx="13">
                  <c:v>1440.3257142857144</c:v>
                </c:pt>
                <c:pt idx="14">
                  <c:v>3649.2457142857143</c:v>
                </c:pt>
                <c:pt idx="15">
                  <c:v>3943.12</c:v>
                </c:pt>
                <c:pt idx="16">
                  <c:v>3738.88</c:v>
                </c:pt>
                <c:pt idx="17">
                  <c:v>2737.92</c:v>
                </c:pt>
                <c:pt idx="18">
                  <c:v>2554.3142857142857</c:v>
                </c:pt>
                <c:pt idx="19">
                  <c:v>3506.12</c:v>
                </c:pt>
                <c:pt idx="20">
                  <c:v>2766.7028571428573</c:v>
                </c:pt>
                <c:pt idx="21">
                  <c:v>3177.022857142857</c:v>
                </c:pt>
                <c:pt idx="22">
                  <c:v>3637.2857142857142</c:v>
                </c:pt>
                <c:pt idx="23">
                  <c:v>2740.5485714285714</c:v>
                </c:pt>
                <c:pt idx="24">
                  <c:v>3821.1542857142858</c:v>
                </c:pt>
                <c:pt idx="25">
                  <c:v>3844.8114285714282</c:v>
                </c:pt>
                <c:pt idx="26">
                  <c:v>4259.994285714286</c:v>
                </c:pt>
                <c:pt idx="27">
                  <c:v>3900.8</c:v>
                </c:pt>
                <c:pt idx="28">
                  <c:v>4059.3028571428576</c:v>
                </c:pt>
                <c:pt idx="29">
                  <c:v>2723.0685714285714</c:v>
                </c:pt>
                <c:pt idx="30">
                  <c:v>2999.8571428571431</c:v>
                </c:pt>
                <c:pt idx="31">
                  <c:v>4447.8057142857142</c:v>
                </c:pt>
                <c:pt idx="32">
                  <c:v>3592.6</c:v>
                </c:pt>
                <c:pt idx="33">
                  <c:v>3113.1485714285714</c:v>
                </c:pt>
                <c:pt idx="34">
                  <c:v>3401.6342857142859</c:v>
                </c:pt>
                <c:pt idx="35">
                  <c:v>3233.4057142857141</c:v>
                </c:pt>
                <c:pt idx="36">
                  <c:v>2757.502857142857</c:v>
                </c:pt>
                <c:pt idx="37">
                  <c:v>3397.954285714286</c:v>
                </c:pt>
                <c:pt idx="38">
                  <c:v>5045.1485714285718</c:v>
                </c:pt>
                <c:pt idx="39">
                  <c:v>4288.5142857142855</c:v>
                </c:pt>
                <c:pt idx="40">
                  <c:v>3999.1085714285718</c:v>
                </c:pt>
                <c:pt idx="41">
                  <c:v>2816.9085714285711</c:v>
                </c:pt>
                <c:pt idx="42">
                  <c:v>4132.7714285714283</c:v>
                </c:pt>
                <c:pt idx="43">
                  <c:v>4187.3142857142857</c:v>
                </c:pt>
                <c:pt idx="44">
                  <c:v>3749.525714285714</c:v>
                </c:pt>
                <c:pt idx="45">
                  <c:v>2799.1657142857143</c:v>
                </c:pt>
                <c:pt idx="46">
                  <c:v>3780.8057142857142</c:v>
                </c:pt>
                <c:pt idx="47">
                  <c:v>3759.9085714285711</c:v>
                </c:pt>
                <c:pt idx="48">
                  <c:v>2212.6</c:v>
                </c:pt>
              </c:numCache>
            </c:numRef>
          </c:val>
          <c:extLst>
            <c:ext xmlns:c16="http://schemas.microsoft.com/office/drawing/2014/chart" uri="{C3380CC4-5D6E-409C-BE32-E72D297353CC}">
              <c16:uniqueId val="{00000001-FDE7-49CC-91E2-01CD0634E8CD}"/>
            </c:ext>
          </c:extLst>
        </c:ser>
        <c:dLbls>
          <c:showLegendKey val="0"/>
          <c:showVal val="0"/>
          <c:showCatName val="0"/>
          <c:showSerName val="0"/>
          <c:showPercent val="0"/>
          <c:showBubbleSize val="0"/>
        </c:dLbls>
        <c:gapWidth val="150"/>
        <c:overlap val="100"/>
        <c:axId val="1330831367"/>
        <c:axId val="1330833415"/>
      </c:barChart>
      <c:catAx>
        <c:axId val="1330831367"/>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0833415"/>
        <c:crosses val="autoZero"/>
        <c:auto val="1"/>
        <c:lblAlgn val="ctr"/>
        <c:lblOffset val="100"/>
        <c:noMultiLvlLbl val="0"/>
      </c:catAx>
      <c:valAx>
        <c:axId val="133083341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0831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600075</xdr:colOff>
      <xdr:row>47</xdr:row>
      <xdr:rowOff>9525</xdr:rowOff>
    </xdr:from>
    <xdr:to>
      <xdr:col>64</xdr:col>
      <xdr:colOff>152400</xdr:colOff>
      <xdr:row>112</xdr:row>
      <xdr:rowOff>152400</xdr:rowOff>
    </xdr:to>
    <xdr:graphicFrame macro="">
      <xdr:nvGraphicFramePr>
        <xdr:cNvPr id="3" name="Gráfico 2">
          <a:extLst>
            <a:ext uri="{FF2B5EF4-FFF2-40B4-BE49-F238E27FC236}">
              <a16:creationId xmlns:a16="http://schemas.microsoft.com/office/drawing/2014/main" id="{902E761A-13C9-77F0-19B1-2D655262B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428625</xdr:colOff>
      <xdr:row>5</xdr:row>
      <xdr:rowOff>123825</xdr:rowOff>
    </xdr:from>
    <xdr:to>
      <xdr:col>57</xdr:col>
      <xdr:colOff>276225</xdr:colOff>
      <xdr:row>45</xdr:row>
      <xdr:rowOff>171450</xdr:rowOff>
    </xdr:to>
    <xdr:graphicFrame macro="">
      <xdr:nvGraphicFramePr>
        <xdr:cNvPr id="4" name="Gráfico 3">
          <a:extLst>
            <a:ext uri="{FF2B5EF4-FFF2-40B4-BE49-F238E27FC236}">
              <a16:creationId xmlns:a16="http://schemas.microsoft.com/office/drawing/2014/main" id="{7A1B76DA-753D-18A9-9CC1-A80811019687}"/>
            </a:ext>
            <a:ext uri="{147F2762-F138-4A5C-976F-8EAC2B608ADB}">
              <a16:predDERef xmlns:a16="http://schemas.microsoft.com/office/drawing/2014/main" pred="{902E761A-13C9-77F0-19B1-2D655262B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7DA5EB-D267-4007-B3E7-8954B98CA09F}" name="Tabla2" displayName="Tabla2" ref="B6:P109" totalsRowShown="0" dataDxfId="15" dataCellStyle="Total">
  <autoFilter ref="B6:P109" xr:uid="{197DA5EB-D267-4007-B3E7-8954B98CA09F}"/>
  <tableColumns count="15">
    <tableColumn id="1" xr3:uid="{F1776E99-F2A3-43C7-A365-557B0A0FFD4A}" name="Fecha del control" dataDxfId="14" dataCellStyle="Total"/>
    <tableColumn id="2" xr3:uid="{BE65F15A-5AA0-403A-8259-84DC767D9193}" name="Caleras mas importantes en el mundo" dataDxfId="13" dataCellStyle="Total"/>
    <tableColumn id="3" xr3:uid="{2921AFC5-0D98-4BEA-A850-3B684B06F4C8}" name="Cantidad de camiones en uso" dataDxfId="12" dataCellStyle="Total"/>
    <tableColumn id="4" xr3:uid="{7836CB97-255A-4E5A-B3AA-4C7A155FA9FE}" name="Costo del mantenimiento c/u mensualemte" dataDxfId="11" dataCellStyle="Total"/>
    <tableColumn id="5" xr3:uid="{2E5E4990-2C64-48C5-AD02-DA9C002B7E0C}" name="Costo total del matenimiento mensualmente" dataDxfId="10" dataCellStyle="Total"/>
    <tableColumn id="6" xr3:uid="{FD75393F-9A8A-4139-BD93-4B2C9166AA09}" name="Produccion (ton)1" dataDxfId="9" dataCellStyle="Total"/>
    <tableColumn id="7" xr3:uid="{08594B61-C890-4126-A074-242D401B4A2E}" name="Produccion (ton)2" dataDxfId="8" dataCellStyle="Total"/>
    <tableColumn id="8" xr3:uid="{E12646F5-CF70-4D43-8645-24268D3AE124}" name="Produccion (ton)3" dataDxfId="7" dataCellStyle="Total"/>
    <tableColumn id="9" xr3:uid="{7D3B3D7E-DC15-49B0-B1FE-3CBB44049E68}" name="Produccion (ton)4" dataDxfId="6" dataCellStyle="Total"/>
    <tableColumn id="10" xr3:uid="{860927CD-E94B-4256-8388-BC0008D218C1}" name="Produccion (ton)5" dataDxfId="5" dataCellStyle="Total"/>
    <tableColumn id="11" xr3:uid="{8C1457B3-B2AE-49B8-BA9F-ABD4288F6B63}" name="Produccion (ton)6" dataDxfId="4" dataCellStyle="Total"/>
    <tableColumn id="12" xr3:uid="{566B6052-1D8A-431D-ABAE-5109FBABCBB0}" name="Produccion (ton)7" dataDxfId="3" dataCellStyle="Total"/>
    <tableColumn id="13" xr3:uid="{621DD883-90AB-450E-9596-824856B94CB5}" name="Prom. de produccion semanal (ton)" dataDxfId="2" dataCellStyle="Total"/>
    <tableColumn id="14" xr3:uid="{E0FC8CC1-BDAC-4968-81F3-BA6B6FB7763F}" name="Produccion a futuro (ton)" dataDxfId="1" dataCellStyle="Total"/>
    <tableColumn id="15" xr3:uid="{0009FF6B-D6C0-4275-A72D-55EF3883330C}" name="Produccion a futuro (ton)2" dataDxfId="0" dataCellStyle="Total"/>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2:S4"/>
  <sheetViews>
    <sheetView topLeftCell="J1" workbookViewId="0">
      <selection activeCell="U4" sqref="U4"/>
    </sheetView>
  </sheetViews>
  <sheetFormatPr defaultRowHeight="15"/>
  <sheetData>
    <row r="2" spans="11:19">
      <c r="K2" s="13" t="s">
        <v>0</v>
      </c>
      <c r="L2" s="13"/>
      <c r="M2" s="13"/>
      <c r="N2" s="13"/>
      <c r="O2" s="13"/>
      <c r="P2" s="13"/>
      <c r="Q2" s="13"/>
      <c r="R2" s="13"/>
      <c r="S2" s="13"/>
    </row>
    <row r="3" spans="11:19">
      <c r="K3" s="13"/>
      <c r="L3" s="13"/>
      <c r="M3" s="13"/>
      <c r="N3" s="13"/>
      <c r="O3" s="13"/>
      <c r="P3" s="13"/>
      <c r="Q3" s="13"/>
      <c r="R3" s="13"/>
      <c r="S3" s="13"/>
    </row>
    <row r="4" spans="11:19">
      <c r="K4" s="13"/>
      <c r="L4" s="13"/>
      <c r="M4" s="13"/>
      <c r="N4" s="13"/>
      <c r="O4" s="13"/>
      <c r="P4" s="13"/>
      <c r="Q4" s="13"/>
      <c r="R4" s="13"/>
      <c r="S4" s="13"/>
    </row>
  </sheetData>
  <mergeCells count="1">
    <mergeCell ref="K2:S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7058-A313-489B-9B1E-4D90EFA9F386}">
  <dimension ref="B5:P110"/>
  <sheetViews>
    <sheetView tabSelected="1" workbookViewId="0">
      <selection activeCell="F5" sqref="F5"/>
    </sheetView>
  </sheetViews>
  <sheetFormatPr defaultRowHeight="15"/>
  <cols>
    <col min="2" max="2" width="23.85546875" bestFit="1" customWidth="1"/>
    <col min="3" max="3" width="30.140625" customWidth="1"/>
    <col min="4" max="4" width="16.28515625" customWidth="1"/>
    <col min="5" max="5" width="21.140625" customWidth="1"/>
    <col min="6" max="6" width="15.85546875" customWidth="1"/>
    <col min="7" max="7" width="30.85546875" bestFit="1" customWidth="1"/>
    <col min="8" max="8" width="21.5703125" customWidth="1"/>
    <col min="9" max="9" width="19.28515625" customWidth="1"/>
    <col min="10" max="12" width="15.42578125" customWidth="1"/>
    <col min="13" max="13" width="19" customWidth="1"/>
    <col min="14" max="14" width="33.85546875" customWidth="1"/>
    <col min="15" max="15" width="34.7109375" customWidth="1"/>
    <col min="16" max="16" width="29.7109375" customWidth="1"/>
  </cols>
  <sheetData>
    <row r="5" spans="2:16" ht="20.25" customHeight="1"/>
    <row r="6" spans="2:16" ht="33.75" customHeight="1">
      <c r="B6" s="14" t="s">
        <v>1</v>
      </c>
      <c r="C6" s="15" t="s">
        <v>2</v>
      </c>
      <c r="D6" s="16" t="s">
        <v>3</v>
      </c>
      <c r="E6" s="16" t="s">
        <v>4</v>
      </c>
      <c r="F6" s="15" t="s">
        <v>5</v>
      </c>
      <c r="G6" s="9" t="s">
        <v>6</v>
      </c>
      <c r="H6" s="8" t="s">
        <v>7</v>
      </c>
      <c r="I6" s="8" t="s">
        <v>8</v>
      </c>
      <c r="J6" s="8" t="s">
        <v>9</v>
      </c>
      <c r="K6" s="8" t="s">
        <v>10</v>
      </c>
      <c r="L6" s="8" t="s">
        <v>11</v>
      </c>
      <c r="M6" s="8" t="s">
        <v>12</v>
      </c>
      <c r="N6" s="15" t="s">
        <v>13</v>
      </c>
      <c r="O6" s="11" t="s">
        <v>14</v>
      </c>
      <c r="P6" s="10" t="s">
        <v>15</v>
      </c>
    </row>
    <row r="7" spans="2:16" ht="70.5" customHeight="1">
      <c r="B7" s="11"/>
      <c r="C7" s="10"/>
      <c r="D7" s="8"/>
      <c r="E7" s="8"/>
      <c r="F7" s="10"/>
      <c r="G7" s="10" t="s">
        <v>16</v>
      </c>
      <c r="H7" s="11" t="s">
        <v>17</v>
      </c>
      <c r="I7" s="11" t="s">
        <v>18</v>
      </c>
      <c r="J7" s="11" t="s">
        <v>19</v>
      </c>
      <c r="K7" s="11" t="s">
        <v>20</v>
      </c>
      <c r="L7" s="11" t="s">
        <v>21</v>
      </c>
      <c r="M7" s="11" t="s">
        <v>22</v>
      </c>
      <c r="N7" s="10"/>
      <c r="O7" s="10" t="s">
        <v>23</v>
      </c>
      <c r="P7" s="10" t="s">
        <v>24</v>
      </c>
    </row>
    <row r="8" spans="2:16">
      <c r="B8" s="2">
        <v>40179</v>
      </c>
      <c r="C8" s="1" t="s">
        <v>25</v>
      </c>
      <c r="D8" s="3">
        <v>4</v>
      </c>
      <c r="E8" s="4">
        <v>600</v>
      </c>
      <c r="F8" s="5">
        <f>PRODUCT(D8*E8)</f>
        <v>2400</v>
      </c>
      <c r="G8" s="1">
        <v>4566</v>
      </c>
      <c r="H8" s="1">
        <v>3456</v>
      </c>
      <c r="I8" s="1">
        <v>5467</v>
      </c>
      <c r="J8" s="1">
        <v>766</v>
      </c>
      <c r="K8" s="1">
        <v>3467</v>
      </c>
      <c r="L8" s="1">
        <v>5563</v>
      </c>
      <c r="M8" s="1">
        <v>5735</v>
      </c>
      <c r="N8" s="6">
        <f>AVERAGE(G8:M8)</f>
        <v>4145.7142857142853</v>
      </c>
      <c r="O8" s="1" t="s">
        <v>26</v>
      </c>
      <c r="P8" s="6">
        <f>N8-(N8*8%)</f>
        <v>3814.0571428571425</v>
      </c>
    </row>
    <row r="9" spans="2:16">
      <c r="B9" s="2">
        <v>40210</v>
      </c>
      <c r="C9" s="1" t="s">
        <v>27</v>
      </c>
      <c r="D9" s="3">
        <v>34</v>
      </c>
      <c r="E9" s="4">
        <v>600</v>
      </c>
      <c r="F9" s="5">
        <f t="shared" ref="F9:F72" si="0">PRODUCT(D9*E9)</f>
        <v>20400</v>
      </c>
      <c r="G9" s="1">
        <v>4564</v>
      </c>
      <c r="H9" s="1">
        <v>5757</v>
      </c>
      <c r="I9" s="1">
        <v>5462</v>
      </c>
      <c r="J9" s="1">
        <v>790</v>
      </c>
      <c r="K9" s="1">
        <v>5277</v>
      </c>
      <c r="L9" s="1">
        <v>5667</v>
      </c>
      <c r="M9" s="1">
        <v>3474</v>
      </c>
      <c r="N9" s="6">
        <f t="shared" ref="N9:N72" si="1">AVERAGE(G9:M9)</f>
        <v>4427.2857142857147</v>
      </c>
      <c r="O9" s="1" t="s">
        <v>26</v>
      </c>
      <c r="P9" s="6">
        <f t="shared" ref="P9:P56" si="2">N9-(N9*8%)</f>
        <v>4073.1028571428574</v>
      </c>
    </row>
    <row r="10" spans="2:16">
      <c r="B10" s="2">
        <v>40238</v>
      </c>
      <c r="C10" s="1" t="s">
        <v>28</v>
      </c>
      <c r="D10" s="3">
        <v>6</v>
      </c>
      <c r="E10" s="4">
        <v>600</v>
      </c>
      <c r="F10" s="5">
        <f t="shared" si="0"/>
        <v>3600</v>
      </c>
      <c r="G10" s="1">
        <v>4246</v>
      </c>
      <c r="H10" s="1">
        <v>3555</v>
      </c>
      <c r="I10" s="1">
        <v>2567</v>
      </c>
      <c r="J10" s="1">
        <v>785</v>
      </c>
      <c r="K10" s="1">
        <v>2577</v>
      </c>
      <c r="L10" s="1">
        <v>5373</v>
      </c>
      <c r="M10" s="1">
        <v>3728</v>
      </c>
      <c r="N10" s="6">
        <f t="shared" si="1"/>
        <v>3261.5714285714284</v>
      </c>
      <c r="O10" s="1" t="s">
        <v>26</v>
      </c>
      <c r="P10" s="6">
        <f t="shared" si="2"/>
        <v>3000.6457142857143</v>
      </c>
    </row>
    <row r="11" spans="2:16">
      <c r="B11" s="2">
        <v>40269</v>
      </c>
      <c r="C11" s="1" t="s">
        <v>29</v>
      </c>
      <c r="D11" s="3">
        <v>4</v>
      </c>
      <c r="E11" s="4">
        <v>600</v>
      </c>
      <c r="F11" s="5">
        <f t="shared" si="0"/>
        <v>2400</v>
      </c>
      <c r="G11" s="1">
        <v>5664</v>
      </c>
      <c r="H11" s="1">
        <v>5777</v>
      </c>
      <c r="I11" s="1">
        <v>3657</v>
      </c>
      <c r="J11" s="1">
        <v>3667</v>
      </c>
      <c r="K11" s="1">
        <v>4849</v>
      </c>
      <c r="L11" s="1">
        <v>3575</v>
      </c>
      <c r="M11" s="1">
        <v>3478</v>
      </c>
      <c r="N11" s="6">
        <f t="shared" si="1"/>
        <v>4381</v>
      </c>
      <c r="O11" s="1" t="s">
        <v>26</v>
      </c>
      <c r="P11" s="6">
        <f t="shared" si="2"/>
        <v>4030.52</v>
      </c>
    </row>
    <row r="12" spans="2:16">
      <c r="B12" s="2">
        <v>40299</v>
      </c>
      <c r="C12" s="1" t="s">
        <v>30</v>
      </c>
      <c r="D12" s="3">
        <v>43</v>
      </c>
      <c r="E12" s="4">
        <v>600</v>
      </c>
      <c r="F12" s="5">
        <f t="shared" si="0"/>
        <v>25800</v>
      </c>
      <c r="G12" s="1">
        <v>4673</v>
      </c>
      <c r="H12" s="1">
        <v>864</v>
      </c>
      <c r="I12" s="1">
        <v>4678</v>
      </c>
      <c r="J12" s="1">
        <v>736</v>
      </c>
      <c r="K12" s="1">
        <v>6756</v>
      </c>
      <c r="L12" s="1">
        <v>737</v>
      </c>
      <c r="M12" s="1">
        <v>874</v>
      </c>
      <c r="N12" s="6">
        <f t="shared" si="1"/>
        <v>2759.7142857142858</v>
      </c>
      <c r="O12" s="1" t="s">
        <v>26</v>
      </c>
      <c r="P12" s="6">
        <f t="shared" si="2"/>
        <v>2538.937142857143</v>
      </c>
    </row>
    <row r="13" spans="2:16">
      <c r="B13" s="2">
        <v>40330</v>
      </c>
      <c r="C13" s="1" t="s">
        <v>31</v>
      </c>
      <c r="D13" s="3">
        <v>34</v>
      </c>
      <c r="E13" s="4">
        <v>600</v>
      </c>
      <c r="F13" s="5">
        <f t="shared" si="0"/>
        <v>20400</v>
      </c>
      <c r="G13" s="1">
        <v>433</v>
      </c>
      <c r="H13" s="1">
        <v>737</v>
      </c>
      <c r="I13" s="1">
        <v>787</v>
      </c>
      <c r="J13" s="1">
        <v>836</v>
      </c>
      <c r="K13" s="1">
        <v>4584</v>
      </c>
      <c r="L13" s="1">
        <v>3577</v>
      </c>
      <c r="M13" s="1">
        <v>5574</v>
      </c>
      <c r="N13" s="6">
        <f t="shared" si="1"/>
        <v>2361.1428571428573</v>
      </c>
      <c r="O13" s="1" t="s">
        <v>26</v>
      </c>
      <c r="P13" s="6">
        <f t="shared" si="2"/>
        <v>2172.2514285714287</v>
      </c>
    </row>
    <row r="14" spans="2:16">
      <c r="B14" s="2">
        <v>40360</v>
      </c>
      <c r="C14" s="1" t="s">
        <v>32</v>
      </c>
      <c r="D14" s="3">
        <v>23</v>
      </c>
      <c r="E14" s="4">
        <v>600</v>
      </c>
      <c r="F14" s="5">
        <f t="shared" si="0"/>
        <v>13800</v>
      </c>
      <c r="G14" s="1">
        <v>2545</v>
      </c>
      <c r="H14" s="1">
        <v>786</v>
      </c>
      <c r="I14" s="1">
        <v>4636</v>
      </c>
      <c r="J14" s="1">
        <v>2563</v>
      </c>
      <c r="K14" s="1">
        <v>6794</v>
      </c>
      <c r="L14" s="1">
        <v>6837</v>
      </c>
      <c r="M14" s="1">
        <v>4677</v>
      </c>
      <c r="N14" s="6">
        <f t="shared" si="1"/>
        <v>4119.7142857142853</v>
      </c>
      <c r="O14" s="1" t="s">
        <v>26</v>
      </c>
      <c r="P14" s="6">
        <f t="shared" si="2"/>
        <v>3790.1371428571424</v>
      </c>
    </row>
    <row r="15" spans="2:16">
      <c r="B15" s="2">
        <v>40391</v>
      </c>
      <c r="C15" s="1" t="s">
        <v>33</v>
      </c>
      <c r="D15" s="3">
        <v>54</v>
      </c>
      <c r="E15" s="4">
        <v>600</v>
      </c>
      <c r="F15" s="5">
        <f t="shared" si="0"/>
        <v>32400</v>
      </c>
      <c r="G15" s="1">
        <v>685</v>
      </c>
      <c r="H15" s="1">
        <v>4546</v>
      </c>
      <c r="I15" s="1">
        <v>3677</v>
      </c>
      <c r="J15" s="1">
        <v>737</v>
      </c>
      <c r="K15" s="1">
        <v>4799</v>
      </c>
      <c r="L15" s="1">
        <v>737</v>
      </c>
      <c r="M15" s="1">
        <v>5478</v>
      </c>
      <c r="N15" s="6">
        <f t="shared" si="1"/>
        <v>2951.2857142857142</v>
      </c>
      <c r="O15" s="1" t="s">
        <v>26</v>
      </c>
      <c r="P15" s="6">
        <f t="shared" si="2"/>
        <v>2715.1828571428568</v>
      </c>
    </row>
    <row r="16" spans="2:16">
      <c r="B16" s="2">
        <v>40422</v>
      </c>
      <c r="C16" s="1" t="s">
        <v>34</v>
      </c>
      <c r="D16" s="3">
        <v>23</v>
      </c>
      <c r="E16" s="4">
        <v>600</v>
      </c>
      <c r="F16" s="5">
        <f t="shared" si="0"/>
        <v>13800</v>
      </c>
      <c r="G16" s="1">
        <v>3565</v>
      </c>
      <c r="H16" s="1">
        <v>987</v>
      </c>
      <c r="I16" s="1">
        <v>886</v>
      </c>
      <c r="J16" s="1">
        <v>6546</v>
      </c>
      <c r="K16" s="1">
        <v>5678</v>
      </c>
      <c r="L16" s="1">
        <v>2355</v>
      </c>
      <c r="M16" s="1">
        <v>4657</v>
      </c>
      <c r="N16" s="6">
        <f t="shared" si="1"/>
        <v>3524.8571428571427</v>
      </c>
      <c r="O16" s="1" t="s">
        <v>26</v>
      </c>
      <c r="P16" s="6">
        <f>N16-(N16*8%)</f>
        <v>3242.8685714285712</v>
      </c>
    </row>
    <row r="17" spans="2:16">
      <c r="B17" s="2">
        <v>40452</v>
      </c>
      <c r="C17" s="1" t="s">
        <v>35</v>
      </c>
      <c r="D17" s="3">
        <v>34</v>
      </c>
      <c r="E17" s="4">
        <v>600</v>
      </c>
      <c r="F17" s="5">
        <f t="shared" si="0"/>
        <v>20400</v>
      </c>
      <c r="G17" s="1">
        <v>2566</v>
      </c>
      <c r="H17" s="1">
        <v>677</v>
      </c>
      <c r="I17" s="1">
        <v>557</v>
      </c>
      <c r="J17" s="1">
        <v>4677</v>
      </c>
      <c r="K17" s="1">
        <v>5980</v>
      </c>
      <c r="L17" s="1">
        <v>3466</v>
      </c>
      <c r="M17" s="1">
        <v>764</v>
      </c>
      <c r="N17" s="6">
        <f t="shared" si="1"/>
        <v>2669.5714285714284</v>
      </c>
      <c r="O17" s="1" t="s">
        <v>26</v>
      </c>
      <c r="P17" s="6">
        <f t="shared" si="2"/>
        <v>2456.005714285714</v>
      </c>
    </row>
    <row r="18" spans="2:16">
      <c r="B18" s="2">
        <v>40483</v>
      </c>
      <c r="C18" s="1" t="s">
        <v>36</v>
      </c>
      <c r="D18" s="3">
        <v>23</v>
      </c>
      <c r="E18" s="4">
        <v>600</v>
      </c>
      <c r="F18" s="5">
        <f t="shared" si="0"/>
        <v>13800</v>
      </c>
      <c r="G18" s="1">
        <v>3563</v>
      </c>
      <c r="H18" s="1">
        <v>975</v>
      </c>
      <c r="I18" s="1">
        <v>4785</v>
      </c>
      <c r="J18" s="1">
        <v>3886</v>
      </c>
      <c r="K18" s="1">
        <v>5844</v>
      </c>
      <c r="L18" s="1">
        <v>5634</v>
      </c>
      <c r="M18" s="1">
        <v>4889</v>
      </c>
      <c r="N18" s="6">
        <f t="shared" si="1"/>
        <v>4225.1428571428569</v>
      </c>
      <c r="O18" s="1" t="s">
        <v>26</v>
      </c>
      <c r="P18" s="6">
        <f t="shared" si="2"/>
        <v>3887.1314285714284</v>
      </c>
    </row>
    <row r="19" spans="2:16">
      <c r="B19" s="2">
        <v>40513</v>
      </c>
      <c r="C19" s="1" t="s">
        <v>37</v>
      </c>
      <c r="D19" s="3">
        <v>13</v>
      </c>
      <c r="E19" s="4">
        <v>600</v>
      </c>
      <c r="F19" s="5">
        <f t="shared" si="0"/>
        <v>7800</v>
      </c>
      <c r="G19" s="1">
        <v>4566</v>
      </c>
      <c r="H19" s="1">
        <v>3467</v>
      </c>
      <c r="I19" s="1">
        <v>6699</v>
      </c>
      <c r="J19" s="1">
        <v>944</v>
      </c>
      <c r="K19" s="1">
        <v>859</v>
      </c>
      <c r="L19" s="1">
        <v>2477</v>
      </c>
      <c r="M19" s="1">
        <v>5754</v>
      </c>
      <c r="N19" s="6">
        <f t="shared" si="1"/>
        <v>3538</v>
      </c>
      <c r="O19" s="1" t="s">
        <v>26</v>
      </c>
      <c r="P19" s="6">
        <f t="shared" si="2"/>
        <v>3254.96</v>
      </c>
    </row>
    <row r="20" spans="2:16">
      <c r="B20" s="2">
        <v>40544</v>
      </c>
      <c r="C20" s="1" t="s">
        <v>38</v>
      </c>
      <c r="D20" s="3">
        <v>43</v>
      </c>
      <c r="E20" s="4">
        <v>650</v>
      </c>
      <c r="F20" s="5">
        <f t="shared" si="0"/>
        <v>27950</v>
      </c>
      <c r="G20" s="1">
        <v>5667</v>
      </c>
      <c r="H20" s="1">
        <v>879</v>
      </c>
      <c r="I20" s="1">
        <v>5768</v>
      </c>
      <c r="J20" s="1">
        <v>797</v>
      </c>
      <c r="K20" s="1">
        <v>5865</v>
      </c>
      <c r="L20" s="1">
        <v>2677</v>
      </c>
      <c r="M20" s="1">
        <v>5844</v>
      </c>
      <c r="N20" s="6">
        <f t="shared" si="1"/>
        <v>3928.1428571428573</v>
      </c>
      <c r="O20" s="1" t="s">
        <v>26</v>
      </c>
      <c r="P20" s="6">
        <f t="shared" si="2"/>
        <v>3613.8914285714286</v>
      </c>
    </row>
    <row r="21" spans="2:16">
      <c r="B21" s="2">
        <v>40575</v>
      </c>
      <c r="C21" s="1" t="s">
        <v>39</v>
      </c>
      <c r="D21" s="3">
        <v>9</v>
      </c>
      <c r="E21" s="4">
        <v>650</v>
      </c>
      <c r="F21" s="5">
        <f t="shared" si="0"/>
        <v>5850</v>
      </c>
      <c r="G21" s="1">
        <v>876</v>
      </c>
      <c r="H21" s="1">
        <v>766</v>
      </c>
      <c r="I21" s="1">
        <v>856</v>
      </c>
      <c r="J21" s="1">
        <v>957</v>
      </c>
      <c r="K21" s="1">
        <v>847</v>
      </c>
      <c r="L21" s="1">
        <v>5688</v>
      </c>
      <c r="M21" s="1">
        <v>969</v>
      </c>
      <c r="N21" s="6">
        <f t="shared" si="1"/>
        <v>1565.5714285714287</v>
      </c>
      <c r="O21" s="1" t="s">
        <v>26</v>
      </c>
      <c r="P21" s="6">
        <f t="shared" si="2"/>
        <v>1440.3257142857144</v>
      </c>
    </row>
    <row r="22" spans="2:16">
      <c r="B22" s="2">
        <v>40603</v>
      </c>
      <c r="C22" s="1" t="s">
        <v>40</v>
      </c>
      <c r="D22" s="3">
        <v>98</v>
      </c>
      <c r="E22" s="4">
        <v>650</v>
      </c>
      <c r="F22" s="5">
        <f t="shared" si="0"/>
        <v>63700</v>
      </c>
      <c r="G22" s="1">
        <v>2768</v>
      </c>
      <c r="H22" s="1">
        <v>3456</v>
      </c>
      <c r="I22" s="1">
        <v>3646</v>
      </c>
      <c r="J22" s="1">
        <v>5688</v>
      </c>
      <c r="K22" s="1">
        <v>3778</v>
      </c>
      <c r="L22" s="1">
        <v>3752</v>
      </c>
      <c r="M22" s="1">
        <v>4678</v>
      </c>
      <c r="N22" s="6">
        <f t="shared" si="1"/>
        <v>3966.5714285714284</v>
      </c>
      <c r="O22" s="1" t="s">
        <v>26</v>
      </c>
      <c r="P22" s="6">
        <f t="shared" si="2"/>
        <v>3649.2457142857143</v>
      </c>
    </row>
    <row r="23" spans="2:16">
      <c r="B23" s="2">
        <v>40634</v>
      </c>
      <c r="C23" s="1" t="s">
        <v>41</v>
      </c>
      <c r="D23" s="3">
        <v>75</v>
      </c>
      <c r="E23" s="4">
        <v>650</v>
      </c>
      <c r="F23" s="5">
        <f t="shared" si="0"/>
        <v>48750</v>
      </c>
      <c r="G23" s="1">
        <v>867</v>
      </c>
      <c r="H23" s="1">
        <v>5738</v>
      </c>
      <c r="I23" s="1">
        <v>5377</v>
      </c>
      <c r="J23" s="1">
        <v>3997</v>
      </c>
      <c r="K23" s="1">
        <v>3566</v>
      </c>
      <c r="L23" s="1">
        <v>4588</v>
      </c>
      <c r="M23" s="1">
        <v>5869</v>
      </c>
      <c r="N23" s="6">
        <f t="shared" si="1"/>
        <v>4286</v>
      </c>
      <c r="O23" s="1" t="s">
        <v>26</v>
      </c>
      <c r="P23" s="6">
        <f t="shared" si="2"/>
        <v>3943.12</v>
      </c>
    </row>
    <row r="24" spans="2:16">
      <c r="B24" s="2">
        <v>40664</v>
      </c>
      <c r="C24" s="1" t="s">
        <v>42</v>
      </c>
      <c r="D24" s="3">
        <v>75</v>
      </c>
      <c r="E24" s="4">
        <v>650</v>
      </c>
      <c r="F24" s="5">
        <f t="shared" si="0"/>
        <v>48750</v>
      </c>
      <c r="G24" s="1">
        <v>5636</v>
      </c>
      <c r="H24" s="1">
        <v>6768</v>
      </c>
      <c r="I24" s="1">
        <v>758</v>
      </c>
      <c r="J24" s="1">
        <v>4799</v>
      </c>
      <c r="K24" s="1">
        <v>857</v>
      </c>
      <c r="L24" s="1">
        <v>3662</v>
      </c>
      <c r="M24" s="1">
        <v>5968</v>
      </c>
      <c r="N24" s="6">
        <f t="shared" si="1"/>
        <v>4064</v>
      </c>
      <c r="O24" s="1" t="s">
        <v>26</v>
      </c>
      <c r="P24" s="6">
        <f t="shared" si="2"/>
        <v>3738.88</v>
      </c>
    </row>
    <row r="25" spans="2:16">
      <c r="B25" s="2">
        <v>40695</v>
      </c>
      <c r="C25" s="1" t="s">
        <v>43</v>
      </c>
      <c r="D25" s="3">
        <v>98</v>
      </c>
      <c r="E25" s="4">
        <v>650</v>
      </c>
      <c r="F25" s="5">
        <f t="shared" si="0"/>
        <v>63700</v>
      </c>
      <c r="G25" s="1">
        <v>3657</v>
      </c>
      <c r="H25" s="1">
        <v>735</v>
      </c>
      <c r="I25" s="1">
        <v>6536</v>
      </c>
      <c r="J25" s="1">
        <v>4799</v>
      </c>
      <c r="K25" s="1">
        <v>3452</v>
      </c>
      <c r="L25" s="1">
        <v>794</v>
      </c>
      <c r="M25" s="1">
        <v>859</v>
      </c>
      <c r="N25" s="6">
        <f t="shared" si="1"/>
        <v>2976</v>
      </c>
      <c r="O25" s="1" t="s">
        <v>26</v>
      </c>
      <c r="P25" s="6">
        <f t="shared" si="2"/>
        <v>2737.92</v>
      </c>
    </row>
    <row r="26" spans="2:16">
      <c r="B26" s="2">
        <v>40725</v>
      </c>
      <c r="C26" s="1" t="s">
        <v>44</v>
      </c>
      <c r="D26" s="3">
        <v>24</v>
      </c>
      <c r="E26" s="4">
        <v>650</v>
      </c>
      <c r="F26" s="5">
        <f t="shared" si="0"/>
        <v>15600</v>
      </c>
      <c r="G26" s="1">
        <v>676</v>
      </c>
      <c r="H26" s="1">
        <v>2477</v>
      </c>
      <c r="I26" s="1">
        <v>764</v>
      </c>
      <c r="J26" s="1">
        <v>6008</v>
      </c>
      <c r="K26" s="1">
        <v>734</v>
      </c>
      <c r="L26" s="1">
        <v>4288</v>
      </c>
      <c r="M26" s="1">
        <v>4488</v>
      </c>
      <c r="N26" s="6">
        <f t="shared" si="1"/>
        <v>2776.4285714285716</v>
      </c>
      <c r="O26" s="1" t="s">
        <v>26</v>
      </c>
      <c r="P26" s="6">
        <f t="shared" si="2"/>
        <v>2554.3142857142857</v>
      </c>
    </row>
    <row r="27" spans="2:16">
      <c r="B27" s="2">
        <v>40756</v>
      </c>
      <c r="C27" s="1" t="s">
        <v>45</v>
      </c>
      <c r="D27" s="3">
        <v>76</v>
      </c>
      <c r="E27" s="4">
        <v>650</v>
      </c>
      <c r="F27" s="5">
        <f t="shared" si="0"/>
        <v>49400</v>
      </c>
      <c r="G27" s="1">
        <v>5634</v>
      </c>
      <c r="H27" s="1">
        <v>3229</v>
      </c>
      <c r="I27" s="1">
        <v>3477</v>
      </c>
      <c r="J27" s="1">
        <v>5679</v>
      </c>
      <c r="K27" s="1">
        <v>858</v>
      </c>
      <c r="L27" s="1">
        <v>6833</v>
      </c>
      <c r="M27" s="1">
        <v>967</v>
      </c>
      <c r="N27" s="6">
        <f t="shared" si="1"/>
        <v>3811</v>
      </c>
      <c r="O27" s="1" t="s">
        <v>26</v>
      </c>
      <c r="P27" s="6">
        <f t="shared" si="2"/>
        <v>3506.12</v>
      </c>
    </row>
    <row r="28" spans="2:16">
      <c r="B28" s="2">
        <v>40787</v>
      </c>
      <c r="C28" s="1" t="s">
        <v>46</v>
      </c>
      <c r="D28" s="3">
        <v>57</v>
      </c>
      <c r="E28" s="4">
        <v>650</v>
      </c>
      <c r="F28" s="5">
        <f t="shared" si="0"/>
        <v>37050</v>
      </c>
      <c r="G28" s="1">
        <v>798</v>
      </c>
      <c r="H28" s="1">
        <v>3388</v>
      </c>
      <c r="I28" s="1">
        <v>698</v>
      </c>
      <c r="J28" s="1">
        <v>3356</v>
      </c>
      <c r="K28" s="1">
        <v>3426</v>
      </c>
      <c r="L28" s="1">
        <v>4797</v>
      </c>
      <c r="M28" s="1">
        <v>4588</v>
      </c>
      <c r="N28" s="6">
        <f t="shared" si="1"/>
        <v>3007.2857142857142</v>
      </c>
      <c r="O28" s="1" t="s">
        <v>26</v>
      </c>
      <c r="P28" s="6">
        <f t="shared" si="2"/>
        <v>2766.7028571428573</v>
      </c>
    </row>
    <row r="29" spans="2:16">
      <c r="B29" s="2">
        <v>40817</v>
      </c>
      <c r="C29" s="1" t="s">
        <v>47</v>
      </c>
      <c r="D29" s="3">
        <v>35</v>
      </c>
      <c r="E29" s="4">
        <v>650</v>
      </c>
      <c r="F29" s="5">
        <f t="shared" si="0"/>
        <v>22750</v>
      </c>
      <c r="G29" s="1">
        <v>4660</v>
      </c>
      <c r="H29" s="1">
        <v>3475</v>
      </c>
      <c r="I29" s="1">
        <v>3456</v>
      </c>
      <c r="J29" s="1">
        <v>853</v>
      </c>
      <c r="K29" s="1">
        <v>2466</v>
      </c>
      <c r="L29" s="1">
        <v>5786</v>
      </c>
      <c r="M29" s="1">
        <v>3477</v>
      </c>
      <c r="N29" s="6">
        <f t="shared" si="1"/>
        <v>3453.2857142857142</v>
      </c>
      <c r="O29" s="1" t="s">
        <v>26</v>
      </c>
      <c r="P29" s="6">
        <f t="shared" si="2"/>
        <v>3177.022857142857</v>
      </c>
    </row>
    <row r="30" spans="2:16">
      <c r="B30" s="2">
        <v>40848</v>
      </c>
      <c r="C30" s="1" t="s">
        <v>48</v>
      </c>
      <c r="D30" s="3">
        <v>9</v>
      </c>
      <c r="E30" s="4">
        <v>650</v>
      </c>
      <c r="F30" s="5">
        <f t="shared" si="0"/>
        <v>5850</v>
      </c>
      <c r="G30" s="1">
        <v>5752</v>
      </c>
      <c r="H30" s="1">
        <v>979</v>
      </c>
      <c r="I30" s="1">
        <v>3568</v>
      </c>
      <c r="J30" s="1">
        <v>733</v>
      </c>
      <c r="K30" s="1">
        <v>5757</v>
      </c>
      <c r="L30" s="1">
        <v>4287</v>
      </c>
      <c r="M30" s="1">
        <v>6599</v>
      </c>
      <c r="N30" s="6">
        <f t="shared" si="1"/>
        <v>3953.5714285714284</v>
      </c>
      <c r="O30" s="1" t="s">
        <v>26</v>
      </c>
      <c r="P30" s="6">
        <f t="shared" si="2"/>
        <v>3637.2857142857142</v>
      </c>
    </row>
    <row r="31" spans="2:16">
      <c r="B31" s="2">
        <v>40878</v>
      </c>
      <c r="C31" s="1" t="s">
        <v>49</v>
      </c>
      <c r="D31" s="3">
        <v>31</v>
      </c>
      <c r="E31" s="4">
        <v>650</v>
      </c>
      <c r="F31" s="5">
        <f t="shared" si="0"/>
        <v>20150</v>
      </c>
      <c r="G31" s="1">
        <v>785</v>
      </c>
      <c r="H31" s="1">
        <v>4522</v>
      </c>
      <c r="I31" s="1">
        <v>578</v>
      </c>
      <c r="J31" s="1">
        <v>858</v>
      </c>
      <c r="K31" s="1">
        <v>3587</v>
      </c>
      <c r="L31" s="1">
        <v>4573</v>
      </c>
      <c r="M31" s="1">
        <v>5949</v>
      </c>
      <c r="N31" s="6">
        <f t="shared" si="1"/>
        <v>2978.8571428571427</v>
      </c>
      <c r="O31" s="1" t="s">
        <v>26</v>
      </c>
      <c r="P31" s="6">
        <f t="shared" si="2"/>
        <v>2740.5485714285714</v>
      </c>
    </row>
    <row r="32" spans="2:16">
      <c r="B32" s="2">
        <v>40909</v>
      </c>
      <c r="C32" s="1" t="s">
        <v>50</v>
      </c>
      <c r="D32" s="3">
        <v>3</v>
      </c>
      <c r="E32" s="4">
        <v>650</v>
      </c>
      <c r="F32" s="5">
        <f t="shared" si="0"/>
        <v>1950</v>
      </c>
      <c r="G32" s="1">
        <v>2566</v>
      </c>
      <c r="H32" s="1">
        <v>2566</v>
      </c>
      <c r="I32" s="1">
        <v>6678</v>
      </c>
      <c r="J32" s="1">
        <v>5277</v>
      </c>
      <c r="K32" s="1">
        <v>3622</v>
      </c>
      <c r="L32" s="1">
        <v>3676</v>
      </c>
      <c r="M32" s="1">
        <v>4689</v>
      </c>
      <c r="N32" s="6">
        <f t="shared" si="1"/>
        <v>4153.4285714285716</v>
      </c>
      <c r="O32" s="1" t="s">
        <v>26</v>
      </c>
      <c r="P32" s="6">
        <f t="shared" si="2"/>
        <v>3821.1542857142858</v>
      </c>
    </row>
    <row r="33" spans="2:16">
      <c r="B33" s="2">
        <v>40940</v>
      </c>
      <c r="C33" s="1" t="s">
        <v>51</v>
      </c>
      <c r="D33" s="3">
        <v>44</v>
      </c>
      <c r="E33" s="4">
        <v>650</v>
      </c>
      <c r="F33" s="5">
        <f t="shared" si="0"/>
        <v>28600</v>
      </c>
      <c r="G33" s="1">
        <v>2546</v>
      </c>
      <c r="H33" s="1">
        <v>5774</v>
      </c>
      <c r="I33" s="1">
        <v>4669</v>
      </c>
      <c r="J33" s="1">
        <v>4742</v>
      </c>
      <c r="K33" s="1">
        <v>868</v>
      </c>
      <c r="L33" s="1">
        <v>4649</v>
      </c>
      <c r="M33" s="1">
        <v>6006</v>
      </c>
      <c r="N33" s="6">
        <f t="shared" si="1"/>
        <v>4179.1428571428569</v>
      </c>
      <c r="O33" s="1" t="s">
        <v>26</v>
      </c>
      <c r="P33" s="6">
        <f t="shared" si="2"/>
        <v>3844.8114285714282</v>
      </c>
    </row>
    <row r="34" spans="2:16">
      <c r="B34" s="2">
        <v>40969</v>
      </c>
      <c r="C34" s="1" t="s">
        <v>52</v>
      </c>
      <c r="D34" s="3">
        <v>44</v>
      </c>
      <c r="E34" s="5">
        <v>700</v>
      </c>
      <c r="F34" s="5">
        <f t="shared" si="0"/>
        <v>30800</v>
      </c>
      <c r="G34" s="1">
        <v>978</v>
      </c>
      <c r="H34" s="1">
        <v>5477</v>
      </c>
      <c r="I34" s="1">
        <v>5757</v>
      </c>
      <c r="J34" s="1">
        <v>6473</v>
      </c>
      <c r="K34" s="1">
        <v>3456</v>
      </c>
      <c r="L34" s="1">
        <v>4478</v>
      </c>
      <c r="M34" s="1">
        <v>5794</v>
      </c>
      <c r="N34" s="6">
        <f t="shared" si="1"/>
        <v>4630.4285714285716</v>
      </c>
      <c r="O34" s="1" t="s">
        <v>26</v>
      </c>
      <c r="P34" s="6">
        <f t="shared" si="2"/>
        <v>4259.994285714286</v>
      </c>
    </row>
    <row r="35" spans="2:16">
      <c r="B35" s="2">
        <v>41000</v>
      </c>
      <c r="C35" s="1" t="s">
        <v>53</v>
      </c>
      <c r="D35" s="3">
        <v>43</v>
      </c>
      <c r="E35" s="5">
        <v>700</v>
      </c>
      <c r="F35" s="5">
        <f t="shared" si="0"/>
        <v>30100</v>
      </c>
      <c r="G35" s="1">
        <v>5667</v>
      </c>
      <c r="H35" s="1">
        <v>6576</v>
      </c>
      <c r="I35" s="1">
        <v>856</v>
      </c>
      <c r="J35" s="1">
        <v>3762</v>
      </c>
      <c r="K35" s="1">
        <v>2452</v>
      </c>
      <c r="L35" s="1">
        <v>4577</v>
      </c>
      <c r="M35" s="1">
        <v>5790</v>
      </c>
      <c r="N35" s="6">
        <f t="shared" si="1"/>
        <v>4240</v>
      </c>
      <c r="O35" s="1" t="s">
        <v>26</v>
      </c>
      <c r="P35" s="6">
        <f t="shared" si="2"/>
        <v>3900.8</v>
      </c>
    </row>
    <row r="36" spans="2:16">
      <c r="B36" s="2">
        <v>41030</v>
      </c>
      <c r="C36" s="1" t="s">
        <v>54</v>
      </c>
      <c r="D36" s="3">
        <v>23</v>
      </c>
      <c r="E36" s="5">
        <v>700</v>
      </c>
      <c r="F36" s="5">
        <f t="shared" si="0"/>
        <v>16100</v>
      </c>
      <c r="G36" s="1">
        <v>6784</v>
      </c>
      <c r="H36" s="1">
        <v>5777</v>
      </c>
      <c r="I36" s="1">
        <v>3567</v>
      </c>
      <c r="J36" s="1">
        <v>2728</v>
      </c>
      <c r="K36" s="1">
        <v>5744</v>
      </c>
      <c r="L36" s="1">
        <v>786</v>
      </c>
      <c r="M36" s="1">
        <v>5500</v>
      </c>
      <c r="N36" s="6">
        <f t="shared" si="1"/>
        <v>4412.2857142857147</v>
      </c>
      <c r="O36" s="1" t="s">
        <v>26</v>
      </c>
      <c r="P36" s="6">
        <f t="shared" si="2"/>
        <v>4059.3028571428576</v>
      </c>
    </row>
    <row r="37" spans="2:16">
      <c r="B37" s="2">
        <v>41061</v>
      </c>
      <c r="C37" s="1" t="s">
        <v>55</v>
      </c>
      <c r="D37" s="3">
        <v>65</v>
      </c>
      <c r="E37" s="5">
        <v>700</v>
      </c>
      <c r="F37" s="5">
        <f t="shared" si="0"/>
        <v>45500</v>
      </c>
      <c r="G37" s="1">
        <v>758</v>
      </c>
      <c r="H37" s="1">
        <v>3464</v>
      </c>
      <c r="I37" s="1">
        <v>858</v>
      </c>
      <c r="J37" s="1">
        <v>836</v>
      </c>
      <c r="K37" s="1">
        <v>3462</v>
      </c>
      <c r="L37" s="1">
        <v>4888</v>
      </c>
      <c r="M37" s="1">
        <v>6453</v>
      </c>
      <c r="N37" s="6">
        <f t="shared" si="1"/>
        <v>2959.8571428571427</v>
      </c>
      <c r="O37" s="1" t="s">
        <v>26</v>
      </c>
      <c r="P37" s="6">
        <f t="shared" si="2"/>
        <v>2723.0685714285714</v>
      </c>
    </row>
    <row r="38" spans="2:16">
      <c r="B38" s="2">
        <v>41091</v>
      </c>
      <c r="C38" s="1" t="s">
        <v>56</v>
      </c>
      <c r="D38" s="3">
        <v>42</v>
      </c>
      <c r="E38" s="5">
        <v>700</v>
      </c>
      <c r="F38" s="5">
        <f t="shared" si="0"/>
        <v>29400</v>
      </c>
      <c r="G38" s="1">
        <v>675</v>
      </c>
      <c r="H38" s="1">
        <v>4666</v>
      </c>
      <c r="I38" s="1">
        <v>4577</v>
      </c>
      <c r="J38" s="1">
        <v>3839</v>
      </c>
      <c r="K38" s="1">
        <v>4634</v>
      </c>
      <c r="L38" s="1">
        <v>967</v>
      </c>
      <c r="M38" s="1">
        <v>3467</v>
      </c>
      <c r="N38" s="6">
        <f t="shared" si="1"/>
        <v>3260.7142857142858</v>
      </c>
      <c r="O38" s="1" t="s">
        <v>26</v>
      </c>
      <c r="P38" s="6">
        <f t="shared" si="2"/>
        <v>2999.8571428571431</v>
      </c>
    </row>
    <row r="39" spans="2:16">
      <c r="B39" s="2">
        <v>41122</v>
      </c>
      <c r="C39" s="1" t="s">
        <v>57</v>
      </c>
      <c r="D39" s="3">
        <v>76</v>
      </c>
      <c r="E39" s="5">
        <v>700</v>
      </c>
      <c r="F39" s="5">
        <f t="shared" si="0"/>
        <v>53200</v>
      </c>
      <c r="G39" s="1">
        <v>4577</v>
      </c>
      <c r="H39" s="1">
        <v>5625</v>
      </c>
      <c r="I39" s="1">
        <v>4578</v>
      </c>
      <c r="J39" s="1">
        <v>3838</v>
      </c>
      <c r="K39" s="1">
        <v>5773</v>
      </c>
      <c r="L39" s="1">
        <v>5674</v>
      </c>
      <c r="M39" s="1">
        <v>3777</v>
      </c>
      <c r="N39" s="6">
        <f t="shared" si="1"/>
        <v>4834.5714285714284</v>
      </c>
      <c r="O39" s="1" t="s">
        <v>26</v>
      </c>
      <c r="P39" s="6">
        <f t="shared" si="2"/>
        <v>4447.8057142857142</v>
      </c>
    </row>
    <row r="40" spans="2:16">
      <c r="B40" s="2">
        <v>41153</v>
      </c>
      <c r="C40" s="1" t="s">
        <v>58</v>
      </c>
      <c r="D40" s="3">
        <v>23</v>
      </c>
      <c r="E40" s="5">
        <v>700</v>
      </c>
      <c r="F40" s="5">
        <f t="shared" si="0"/>
        <v>16100</v>
      </c>
      <c r="G40" s="1">
        <v>4670</v>
      </c>
      <c r="H40" s="1">
        <v>887</v>
      </c>
      <c r="I40" s="1">
        <v>796</v>
      </c>
      <c r="J40" s="1">
        <v>3828</v>
      </c>
      <c r="K40" s="1">
        <v>4562</v>
      </c>
      <c r="L40" s="1">
        <v>5758</v>
      </c>
      <c r="M40" s="1">
        <v>6834</v>
      </c>
      <c r="N40" s="6">
        <f t="shared" si="1"/>
        <v>3905</v>
      </c>
      <c r="O40" s="1" t="s">
        <v>26</v>
      </c>
      <c r="P40" s="6">
        <f t="shared" si="2"/>
        <v>3592.6</v>
      </c>
    </row>
    <row r="41" spans="2:16">
      <c r="B41" s="2">
        <v>41183</v>
      </c>
      <c r="C41" s="1" t="s">
        <v>59</v>
      </c>
      <c r="D41" s="3">
        <v>43</v>
      </c>
      <c r="E41" s="5">
        <v>700</v>
      </c>
      <c r="F41" s="5">
        <f t="shared" si="0"/>
        <v>30100</v>
      </c>
      <c r="G41" s="1">
        <v>954</v>
      </c>
      <c r="H41" s="1">
        <v>3452</v>
      </c>
      <c r="I41" s="1">
        <v>3678</v>
      </c>
      <c r="J41" s="1">
        <v>3585</v>
      </c>
      <c r="K41" s="1">
        <v>2566</v>
      </c>
      <c r="L41" s="1">
        <v>4658</v>
      </c>
      <c r="M41" s="1">
        <v>4794</v>
      </c>
      <c r="N41" s="6">
        <f t="shared" si="1"/>
        <v>3383.8571428571427</v>
      </c>
      <c r="O41" s="1" t="s">
        <v>26</v>
      </c>
      <c r="P41" s="6">
        <f t="shared" si="2"/>
        <v>3113.1485714285714</v>
      </c>
    </row>
    <row r="42" spans="2:16">
      <c r="B42" s="2">
        <v>41214</v>
      </c>
      <c r="C42" s="1" t="s">
        <v>60</v>
      </c>
      <c r="D42" s="3">
        <v>9</v>
      </c>
      <c r="E42" s="5">
        <v>700</v>
      </c>
      <c r="F42" s="5">
        <f t="shared" si="0"/>
        <v>6300</v>
      </c>
      <c r="G42" s="1">
        <v>4456</v>
      </c>
      <c r="H42" s="1">
        <v>2525</v>
      </c>
      <c r="I42" s="1">
        <v>847</v>
      </c>
      <c r="J42" s="1">
        <v>895</v>
      </c>
      <c r="K42" s="1">
        <v>5753</v>
      </c>
      <c r="L42" s="1">
        <v>5667</v>
      </c>
      <c r="M42" s="1">
        <v>5739</v>
      </c>
      <c r="N42" s="6">
        <f t="shared" si="1"/>
        <v>3697.4285714285716</v>
      </c>
      <c r="O42" s="1" t="s">
        <v>26</v>
      </c>
      <c r="P42" s="6">
        <f t="shared" si="2"/>
        <v>3401.6342857142859</v>
      </c>
    </row>
    <row r="43" spans="2:16">
      <c r="B43" s="2">
        <v>41244</v>
      </c>
      <c r="C43" s="1" t="s">
        <v>61</v>
      </c>
      <c r="D43" s="3">
        <v>78</v>
      </c>
      <c r="E43" s="5">
        <v>700</v>
      </c>
      <c r="F43" s="5">
        <f t="shared" si="0"/>
        <v>54600</v>
      </c>
      <c r="G43" s="1">
        <v>676</v>
      </c>
      <c r="H43" s="1">
        <v>3444</v>
      </c>
      <c r="I43" s="1">
        <v>976</v>
      </c>
      <c r="J43" s="1">
        <v>4573</v>
      </c>
      <c r="K43" s="1">
        <v>6266</v>
      </c>
      <c r="L43" s="1">
        <v>3868</v>
      </c>
      <c r="M43" s="1">
        <v>4799</v>
      </c>
      <c r="N43" s="6">
        <f t="shared" si="1"/>
        <v>3514.5714285714284</v>
      </c>
      <c r="O43" s="1" t="s">
        <v>26</v>
      </c>
      <c r="P43" s="6">
        <f t="shared" si="2"/>
        <v>3233.4057142857141</v>
      </c>
    </row>
    <row r="44" spans="2:16">
      <c r="B44" s="2">
        <v>41275</v>
      </c>
      <c r="C44" s="1" t="s">
        <v>62</v>
      </c>
      <c r="D44" s="3">
        <v>34</v>
      </c>
      <c r="E44" s="5">
        <v>700</v>
      </c>
      <c r="F44" s="5">
        <f t="shared" si="0"/>
        <v>23800</v>
      </c>
      <c r="G44" s="1">
        <v>980</v>
      </c>
      <c r="H44" s="1">
        <v>3566</v>
      </c>
      <c r="I44" s="1">
        <v>5647</v>
      </c>
      <c r="J44" s="1">
        <v>865</v>
      </c>
      <c r="K44" s="1">
        <v>1346</v>
      </c>
      <c r="L44" s="1">
        <v>3899</v>
      </c>
      <c r="M44" s="1">
        <v>4678</v>
      </c>
      <c r="N44" s="6">
        <f t="shared" si="1"/>
        <v>2997.2857142857142</v>
      </c>
      <c r="O44" s="1" t="s">
        <v>26</v>
      </c>
      <c r="P44" s="6">
        <f t="shared" si="2"/>
        <v>2757.502857142857</v>
      </c>
    </row>
    <row r="45" spans="2:16">
      <c r="B45" s="2">
        <v>41306</v>
      </c>
      <c r="C45" s="1" t="s">
        <v>63</v>
      </c>
      <c r="D45" s="3">
        <v>90</v>
      </c>
      <c r="E45" s="5">
        <v>700</v>
      </c>
      <c r="F45" s="5">
        <f t="shared" si="0"/>
        <v>63000</v>
      </c>
      <c r="G45" s="1">
        <v>746</v>
      </c>
      <c r="H45" s="1">
        <v>3466</v>
      </c>
      <c r="I45" s="1">
        <v>5747</v>
      </c>
      <c r="J45" s="1">
        <v>5653</v>
      </c>
      <c r="K45" s="1">
        <v>2567</v>
      </c>
      <c r="L45" s="1">
        <v>6799</v>
      </c>
      <c r="M45" s="1">
        <v>876</v>
      </c>
      <c r="N45" s="6">
        <f t="shared" si="1"/>
        <v>3693.4285714285716</v>
      </c>
      <c r="O45" s="1" t="s">
        <v>26</v>
      </c>
      <c r="P45" s="6">
        <f t="shared" si="2"/>
        <v>3397.954285714286</v>
      </c>
    </row>
    <row r="46" spans="2:16">
      <c r="B46" s="2">
        <v>41334</v>
      </c>
      <c r="C46" s="1" t="s">
        <v>64</v>
      </c>
      <c r="D46" s="3">
        <v>9</v>
      </c>
      <c r="E46" s="5">
        <v>700</v>
      </c>
      <c r="F46" s="5">
        <f t="shared" si="0"/>
        <v>6300</v>
      </c>
      <c r="G46" s="1">
        <v>5366</v>
      </c>
      <c r="H46" s="1">
        <v>966</v>
      </c>
      <c r="I46" s="1">
        <v>6979</v>
      </c>
      <c r="J46" s="1">
        <v>6959</v>
      </c>
      <c r="K46" s="1">
        <v>6754</v>
      </c>
      <c r="L46" s="1">
        <v>4586</v>
      </c>
      <c r="M46" s="1">
        <v>6777</v>
      </c>
      <c r="N46" s="6">
        <f t="shared" si="1"/>
        <v>5483.8571428571431</v>
      </c>
      <c r="O46" s="1" t="s">
        <v>26</v>
      </c>
      <c r="P46" s="6">
        <f t="shared" si="2"/>
        <v>5045.1485714285718</v>
      </c>
    </row>
    <row r="47" spans="2:16">
      <c r="B47" s="2">
        <v>41365</v>
      </c>
      <c r="C47" s="1" t="s">
        <v>65</v>
      </c>
      <c r="D47" s="3">
        <v>45</v>
      </c>
      <c r="E47" s="5">
        <v>700</v>
      </c>
      <c r="F47" s="5">
        <f t="shared" si="0"/>
        <v>31500</v>
      </c>
      <c r="G47" s="1">
        <v>2677</v>
      </c>
      <c r="H47" s="1">
        <v>5688</v>
      </c>
      <c r="I47" s="1">
        <v>5789</v>
      </c>
      <c r="J47" s="1">
        <v>5698</v>
      </c>
      <c r="K47" s="1">
        <v>2467</v>
      </c>
      <c r="L47" s="1">
        <v>4568</v>
      </c>
      <c r="M47" s="1">
        <v>5743</v>
      </c>
      <c r="N47" s="6">
        <f t="shared" si="1"/>
        <v>4661.4285714285716</v>
      </c>
      <c r="O47" s="1" t="s">
        <v>26</v>
      </c>
      <c r="P47" s="6">
        <f t="shared" si="2"/>
        <v>4288.5142857142855</v>
      </c>
    </row>
    <row r="48" spans="2:16">
      <c r="B48" s="2">
        <v>41395</v>
      </c>
      <c r="C48" s="1" t="s">
        <v>66</v>
      </c>
      <c r="D48" s="3">
        <v>22</v>
      </c>
      <c r="E48" s="5">
        <v>700</v>
      </c>
      <c r="F48" s="5">
        <f t="shared" si="0"/>
        <v>15400</v>
      </c>
      <c r="G48" s="1">
        <v>4573</v>
      </c>
      <c r="H48" s="1">
        <v>2334</v>
      </c>
      <c r="I48" s="1">
        <v>748</v>
      </c>
      <c r="J48" s="1">
        <v>6944</v>
      </c>
      <c r="K48" s="1">
        <v>4377</v>
      </c>
      <c r="L48" s="1">
        <v>6799</v>
      </c>
      <c r="M48" s="1">
        <v>4653</v>
      </c>
      <c r="N48" s="6">
        <f t="shared" si="1"/>
        <v>4346.8571428571431</v>
      </c>
      <c r="O48" s="1" t="s">
        <v>26</v>
      </c>
      <c r="P48" s="6">
        <f t="shared" si="2"/>
        <v>3999.1085714285718</v>
      </c>
    </row>
    <row r="49" spans="2:16">
      <c r="B49" s="2">
        <v>41426</v>
      </c>
      <c r="C49" s="1" t="s">
        <v>67</v>
      </c>
      <c r="D49" s="3">
        <v>12</v>
      </c>
      <c r="E49" s="5">
        <v>700</v>
      </c>
      <c r="F49" s="5">
        <f t="shared" si="0"/>
        <v>8400</v>
      </c>
      <c r="G49" s="1">
        <v>5755</v>
      </c>
      <c r="H49" s="1">
        <v>2133</v>
      </c>
      <c r="I49" s="1">
        <v>889</v>
      </c>
      <c r="J49" s="1">
        <v>856</v>
      </c>
      <c r="K49" s="1">
        <v>3636</v>
      </c>
      <c r="L49" s="1">
        <v>4689</v>
      </c>
      <c r="M49" s="1">
        <v>3475</v>
      </c>
      <c r="N49" s="6">
        <f t="shared" si="1"/>
        <v>3061.8571428571427</v>
      </c>
      <c r="O49" s="1" t="s">
        <v>26</v>
      </c>
      <c r="P49" s="6">
        <f t="shared" si="2"/>
        <v>2816.9085714285711</v>
      </c>
    </row>
    <row r="50" spans="2:16">
      <c r="B50" s="2">
        <v>41456</v>
      </c>
      <c r="C50" s="1" t="s">
        <v>68</v>
      </c>
      <c r="D50" s="3">
        <v>32</v>
      </c>
      <c r="E50" s="5">
        <v>700</v>
      </c>
      <c r="F50" s="5">
        <f t="shared" si="0"/>
        <v>22400</v>
      </c>
      <c r="G50" s="1">
        <v>5757</v>
      </c>
      <c r="H50" s="1">
        <v>642</v>
      </c>
      <c r="I50" s="1">
        <v>6568</v>
      </c>
      <c r="J50" s="1">
        <v>4574</v>
      </c>
      <c r="K50" s="1">
        <v>3466</v>
      </c>
      <c r="L50" s="1">
        <v>4755</v>
      </c>
      <c r="M50" s="1">
        <v>5683</v>
      </c>
      <c r="N50" s="6">
        <f t="shared" si="1"/>
        <v>4492.1428571428569</v>
      </c>
      <c r="O50" s="1" t="s">
        <v>26</v>
      </c>
      <c r="P50" s="6">
        <f t="shared" si="2"/>
        <v>4132.7714285714283</v>
      </c>
    </row>
    <row r="51" spans="2:16">
      <c r="B51" s="2">
        <v>41487</v>
      </c>
      <c r="C51" s="1" t="s">
        <v>69</v>
      </c>
      <c r="D51" s="3">
        <v>64</v>
      </c>
      <c r="E51" s="5">
        <v>700</v>
      </c>
      <c r="F51" s="5">
        <f t="shared" si="0"/>
        <v>44800</v>
      </c>
      <c r="G51" s="1">
        <v>5644</v>
      </c>
      <c r="H51" s="1">
        <v>4244</v>
      </c>
      <c r="I51" s="1">
        <v>5899</v>
      </c>
      <c r="J51" s="1">
        <v>4898</v>
      </c>
      <c r="K51" s="1">
        <v>6844</v>
      </c>
      <c r="L51" s="1">
        <v>3463</v>
      </c>
      <c r="M51" s="1">
        <v>868</v>
      </c>
      <c r="N51" s="6">
        <f t="shared" si="1"/>
        <v>4551.4285714285716</v>
      </c>
      <c r="O51" s="1" t="s">
        <v>26</v>
      </c>
      <c r="P51" s="6">
        <f t="shared" si="2"/>
        <v>4187.3142857142857</v>
      </c>
    </row>
    <row r="52" spans="2:16">
      <c r="B52" s="2">
        <v>41518</v>
      </c>
      <c r="C52" s="1" t="s">
        <v>70</v>
      </c>
      <c r="D52" s="3">
        <v>45</v>
      </c>
      <c r="E52" s="5">
        <v>700</v>
      </c>
      <c r="F52" s="5">
        <f t="shared" si="0"/>
        <v>31500</v>
      </c>
      <c r="G52" s="1">
        <v>7676</v>
      </c>
      <c r="H52" s="1">
        <v>2455</v>
      </c>
      <c r="I52" s="1">
        <v>745</v>
      </c>
      <c r="J52" s="1">
        <v>3774</v>
      </c>
      <c r="K52" s="1">
        <v>3526</v>
      </c>
      <c r="L52" s="1">
        <v>6778</v>
      </c>
      <c r="M52" s="1">
        <v>3575</v>
      </c>
      <c r="N52" s="6">
        <f t="shared" si="1"/>
        <v>4075.5714285714284</v>
      </c>
      <c r="O52" s="1" t="s">
        <v>26</v>
      </c>
      <c r="P52" s="6">
        <f t="shared" si="2"/>
        <v>3749.525714285714</v>
      </c>
    </row>
    <row r="53" spans="2:16">
      <c r="B53" s="2">
        <v>41548</v>
      </c>
      <c r="C53" s="1" t="s">
        <v>71</v>
      </c>
      <c r="D53" s="3">
        <v>85</v>
      </c>
      <c r="E53" s="5">
        <v>700</v>
      </c>
      <c r="F53" s="5">
        <f t="shared" si="0"/>
        <v>59500</v>
      </c>
      <c r="G53" s="1">
        <v>5455</v>
      </c>
      <c r="H53" s="1">
        <v>2455</v>
      </c>
      <c r="I53" s="1">
        <v>869</v>
      </c>
      <c r="J53" s="1">
        <v>945</v>
      </c>
      <c r="K53" s="1">
        <v>5843</v>
      </c>
      <c r="L53" s="1">
        <v>4886</v>
      </c>
      <c r="M53" s="1">
        <v>845</v>
      </c>
      <c r="N53" s="6">
        <f t="shared" si="1"/>
        <v>3042.5714285714284</v>
      </c>
      <c r="O53" s="1" t="s">
        <v>26</v>
      </c>
      <c r="P53" s="6">
        <f t="shared" si="2"/>
        <v>2799.1657142857143</v>
      </c>
    </row>
    <row r="54" spans="2:16">
      <c r="B54" s="2">
        <v>41579</v>
      </c>
      <c r="C54" s="1" t="s">
        <v>72</v>
      </c>
      <c r="D54" s="3">
        <v>32</v>
      </c>
      <c r="E54" s="5">
        <v>700</v>
      </c>
      <c r="F54" s="5">
        <f t="shared" si="0"/>
        <v>22400</v>
      </c>
      <c r="G54" s="1">
        <v>6567</v>
      </c>
      <c r="H54" s="1">
        <v>642</v>
      </c>
      <c r="I54" s="1">
        <v>5674</v>
      </c>
      <c r="J54" s="1">
        <v>4588</v>
      </c>
      <c r="K54" s="1">
        <v>3462</v>
      </c>
      <c r="L54" s="1">
        <v>4366</v>
      </c>
      <c r="M54" s="1">
        <v>3468</v>
      </c>
      <c r="N54" s="6">
        <f t="shared" si="1"/>
        <v>4109.5714285714284</v>
      </c>
      <c r="O54" s="1" t="s">
        <v>26</v>
      </c>
      <c r="P54" s="6">
        <f t="shared" si="2"/>
        <v>3780.8057142857142</v>
      </c>
    </row>
    <row r="55" spans="2:16">
      <c r="B55" s="2">
        <v>41609</v>
      </c>
      <c r="C55" s="1" t="s">
        <v>73</v>
      </c>
      <c r="D55" s="3">
        <v>28</v>
      </c>
      <c r="E55" s="5">
        <v>700</v>
      </c>
      <c r="F55" s="5">
        <f t="shared" si="0"/>
        <v>19600</v>
      </c>
      <c r="G55" s="1">
        <v>574</v>
      </c>
      <c r="H55" s="1">
        <v>3567</v>
      </c>
      <c r="I55" s="1">
        <v>6748</v>
      </c>
      <c r="J55" s="1">
        <v>3657</v>
      </c>
      <c r="K55" s="1">
        <v>5788</v>
      </c>
      <c r="L55" s="1">
        <v>4688</v>
      </c>
      <c r="M55" s="1">
        <v>3586</v>
      </c>
      <c r="N55" s="6">
        <f t="shared" si="1"/>
        <v>4086.8571428571427</v>
      </c>
      <c r="O55" s="1" t="s">
        <v>26</v>
      </c>
      <c r="P55" s="6">
        <f t="shared" si="2"/>
        <v>3759.9085714285711</v>
      </c>
    </row>
    <row r="56" spans="2:16">
      <c r="B56" s="2">
        <v>41640</v>
      </c>
      <c r="C56" s="1" t="s">
        <v>74</v>
      </c>
      <c r="D56" s="3">
        <v>27</v>
      </c>
      <c r="E56" s="5">
        <v>700</v>
      </c>
      <c r="F56" s="5">
        <f t="shared" si="0"/>
        <v>18900</v>
      </c>
      <c r="G56" s="1">
        <v>5565</v>
      </c>
      <c r="H56" s="1">
        <v>4626</v>
      </c>
      <c r="I56" s="1">
        <v>798</v>
      </c>
      <c r="J56" s="1">
        <v>876</v>
      </c>
      <c r="K56" s="1">
        <v>754</v>
      </c>
      <c r="L56" s="1">
        <v>3437</v>
      </c>
      <c r="M56" s="1">
        <v>779</v>
      </c>
      <c r="N56" s="6">
        <f t="shared" si="1"/>
        <v>2405</v>
      </c>
      <c r="O56" s="1" t="s">
        <v>26</v>
      </c>
      <c r="P56" s="6">
        <f t="shared" si="2"/>
        <v>2212.6</v>
      </c>
    </row>
    <row r="57" spans="2:16">
      <c r="B57" s="2">
        <v>41671</v>
      </c>
      <c r="C57" s="1" t="s">
        <v>75</v>
      </c>
      <c r="D57" s="3">
        <v>75</v>
      </c>
      <c r="E57" s="5">
        <v>700</v>
      </c>
      <c r="F57" s="5">
        <f t="shared" si="0"/>
        <v>52500</v>
      </c>
      <c r="G57" s="1">
        <v>5745</v>
      </c>
      <c r="H57" s="1">
        <v>5777</v>
      </c>
      <c r="I57" s="1">
        <v>6588</v>
      </c>
      <c r="J57" s="1">
        <v>6888</v>
      </c>
      <c r="K57" s="1">
        <v>3822</v>
      </c>
      <c r="L57" s="1">
        <v>856</v>
      </c>
      <c r="M57" s="1">
        <v>597</v>
      </c>
      <c r="N57" s="6">
        <f t="shared" si="1"/>
        <v>4324.7142857142853</v>
      </c>
      <c r="O57" s="6">
        <f>N57+(N57*15%)</f>
        <v>4973.4214285714279</v>
      </c>
      <c r="P57" s="1" t="s">
        <v>26</v>
      </c>
    </row>
    <row r="58" spans="2:16">
      <c r="B58" s="2">
        <v>41699</v>
      </c>
      <c r="C58" s="1" t="s">
        <v>76</v>
      </c>
      <c r="D58" s="3">
        <v>35</v>
      </c>
      <c r="E58" s="5">
        <v>700</v>
      </c>
      <c r="F58" s="5">
        <f t="shared" si="0"/>
        <v>24500</v>
      </c>
      <c r="G58" s="1">
        <v>4547</v>
      </c>
      <c r="H58" s="1">
        <v>4366</v>
      </c>
      <c r="I58" s="1">
        <v>879</v>
      </c>
      <c r="J58" s="1">
        <v>3378</v>
      </c>
      <c r="K58" s="1">
        <v>4733</v>
      </c>
      <c r="L58" s="1">
        <v>4578</v>
      </c>
      <c r="M58" s="1">
        <v>477</v>
      </c>
      <c r="N58" s="6">
        <f t="shared" si="1"/>
        <v>3279.7142857142858</v>
      </c>
      <c r="O58" s="6">
        <f t="shared" ref="O58:O107" si="3">N58+(N58*15%)</f>
        <v>3771.6714285714288</v>
      </c>
      <c r="P58" s="1" t="s">
        <v>26</v>
      </c>
    </row>
    <row r="59" spans="2:16">
      <c r="B59" s="2">
        <v>41730</v>
      </c>
      <c r="C59" s="1" t="s">
        <v>77</v>
      </c>
      <c r="D59" s="3">
        <v>35</v>
      </c>
      <c r="E59" s="5">
        <v>700</v>
      </c>
      <c r="F59" s="5">
        <f t="shared" si="0"/>
        <v>24500</v>
      </c>
      <c r="G59" s="1">
        <v>434</v>
      </c>
      <c r="H59" s="1">
        <v>5777</v>
      </c>
      <c r="I59" s="1">
        <v>858</v>
      </c>
      <c r="J59" s="1">
        <v>3388</v>
      </c>
      <c r="K59" s="1">
        <v>3577</v>
      </c>
      <c r="L59" s="1">
        <v>4574</v>
      </c>
      <c r="M59" s="1">
        <v>5488</v>
      </c>
      <c r="N59" s="6">
        <f t="shared" si="1"/>
        <v>3442.2857142857142</v>
      </c>
      <c r="O59" s="6">
        <f t="shared" si="3"/>
        <v>3958.6285714285714</v>
      </c>
      <c r="P59" s="1" t="s">
        <v>26</v>
      </c>
    </row>
    <row r="60" spans="2:16">
      <c r="B60" s="2">
        <v>41760</v>
      </c>
      <c r="C60" s="1" t="s">
        <v>78</v>
      </c>
      <c r="D60" s="3">
        <v>45</v>
      </c>
      <c r="E60" s="5">
        <v>700</v>
      </c>
      <c r="F60" s="5">
        <f t="shared" si="0"/>
        <v>31500</v>
      </c>
      <c r="G60" s="1">
        <v>797</v>
      </c>
      <c r="H60" s="1">
        <v>4556</v>
      </c>
      <c r="I60" s="1">
        <v>789</v>
      </c>
      <c r="J60" s="1">
        <v>6788</v>
      </c>
      <c r="K60" s="1">
        <v>3673</v>
      </c>
      <c r="L60" s="1">
        <v>964</v>
      </c>
      <c r="M60" s="1">
        <v>6868</v>
      </c>
      <c r="N60" s="6">
        <f t="shared" si="1"/>
        <v>3490.7142857142858</v>
      </c>
      <c r="O60" s="6">
        <f t="shared" si="3"/>
        <v>4014.3214285714284</v>
      </c>
      <c r="P60" s="1" t="s">
        <v>26</v>
      </c>
    </row>
    <row r="61" spans="2:16">
      <c r="B61" s="2">
        <v>41791</v>
      </c>
      <c r="C61" s="1" t="s">
        <v>79</v>
      </c>
      <c r="D61" s="3">
        <v>45</v>
      </c>
      <c r="E61" s="5">
        <v>700</v>
      </c>
      <c r="F61" s="5">
        <f t="shared" si="0"/>
        <v>31500</v>
      </c>
      <c r="G61" s="1">
        <v>4780</v>
      </c>
      <c r="H61" s="1">
        <v>3620</v>
      </c>
      <c r="I61" s="1">
        <v>5899</v>
      </c>
      <c r="J61" s="1">
        <v>3667</v>
      </c>
      <c r="K61" s="1">
        <v>3577</v>
      </c>
      <c r="L61" s="1">
        <v>4577</v>
      </c>
      <c r="M61" s="1">
        <v>4573</v>
      </c>
      <c r="N61" s="6">
        <f t="shared" si="1"/>
        <v>4384.7142857142853</v>
      </c>
      <c r="O61" s="6">
        <f t="shared" si="3"/>
        <v>5042.4214285714279</v>
      </c>
      <c r="P61" s="1" t="s">
        <v>26</v>
      </c>
    </row>
    <row r="62" spans="2:16">
      <c r="B62" s="2">
        <v>41821</v>
      </c>
      <c r="C62" s="1" t="s">
        <v>80</v>
      </c>
      <c r="D62" s="3">
        <v>67</v>
      </c>
      <c r="E62" s="5">
        <v>700</v>
      </c>
      <c r="F62" s="5">
        <f t="shared" si="0"/>
        <v>46900</v>
      </c>
      <c r="G62" s="1">
        <v>6678</v>
      </c>
      <c r="H62" s="1">
        <v>6756</v>
      </c>
      <c r="I62" s="1">
        <v>858</v>
      </c>
      <c r="J62" s="1">
        <v>797</v>
      </c>
      <c r="K62" s="1">
        <v>797</v>
      </c>
      <c r="L62" s="1">
        <v>957</v>
      </c>
      <c r="M62" s="1">
        <v>5483</v>
      </c>
      <c r="N62" s="6">
        <f t="shared" si="1"/>
        <v>3189.4285714285716</v>
      </c>
      <c r="O62" s="6">
        <f t="shared" si="3"/>
        <v>3667.8428571428572</v>
      </c>
      <c r="P62" s="1" t="s">
        <v>26</v>
      </c>
    </row>
    <row r="63" spans="2:16">
      <c r="B63" s="2">
        <v>41852</v>
      </c>
      <c r="C63" s="1" t="s">
        <v>81</v>
      </c>
      <c r="D63" s="3">
        <v>98</v>
      </c>
      <c r="E63" s="5">
        <v>500</v>
      </c>
      <c r="F63" s="5">
        <f t="shared" si="0"/>
        <v>49000</v>
      </c>
      <c r="G63" s="1">
        <v>6567</v>
      </c>
      <c r="H63" s="1">
        <v>6867</v>
      </c>
      <c r="I63" s="1">
        <v>6789</v>
      </c>
      <c r="J63" s="1">
        <v>738</v>
      </c>
      <c r="K63" s="1">
        <v>3466</v>
      </c>
      <c r="L63" s="1">
        <v>2566</v>
      </c>
      <c r="M63" s="1">
        <v>4689</v>
      </c>
      <c r="N63" s="6">
        <f t="shared" si="1"/>
        <v>4526</v>
      </c>
      <c r="O63" s="6">
        <f t="shared" si="3"/>
        <v>5204.8999999999996</v>
      </c>
      <c r="P63" s="1" t="s">
        <v>26</v>
      </c>
    </row>
    <row r="64" spans="2:16">
      <c r="B64" s="2">
        <v>41883</v>
      </c>
      <c r="C64" s="1" t="s">
        <v>82</v>
      </c>
      <c r="D64" s="3">
        <v>37</v>
      </c>
      <c r="E64" s="5">
        <v>500</v>
      </c>
      <c r="F64" s="5">
        <f t="shared" si="0"/>
        <v>18500</v>
      </c>
      <c r="G64" s="1">
        <v>678</v>
      </c>
      <c r="H64" s="1">
        <v>3454</v>
      </c>
      <c r="I64" s="1">
        <v>855</v>
      </c>
      <c r="J64" s="1">
        <v>754</v>
      </c>
      <c r="K64" s="1">
        <v>748</v>
      </c>
      <c r="L64" s="1">
        <v>5864</v>
      </c>
      <c r="M64" s="1">
        <v>4588</v>
      </c>
      <c r="N64" s="6">
        <f t="shared" si="1"/>
        <v>2420.1428571428573</v>
      </c>
      <c r="O64" s="6">
        <f t="shared" si="3"/>
        <v>2783.1642857142861</v>
      </c>
      <c r="P64" s="1" t="s">
        <v>26</v>
      </c>
    </row>
    <row r="65" spans="2:16">
      <c r="B65" s="2">
        <v>41913</v>
      </c>
      <c r="C65" s="1" t="s">
        <v>83</v>
      </c>
      <c r="D65" s="3">
        <v>65</v>
      </c>
      <c r="E65" s="5">
        <v>500</v>
      </c>
      <c r="F65" s="5">
        <f t="shared" si="0"/>
        <v>32500</v>
      </c>
      <c r="G65" s="1">
        <v>678</v>
      </c>
      <c r="H65" s="1">
        <v>6477</v>
      </c>
      <c r="I65" s="1">
        <v>5800</v>
      </c>
      <c r="J65" s="1">
        <v>995</v>
      </c>
      <c r="K65" s="1">
        <v>3527</v>
      </c>
      <c r="L65" s="1">
        <v>4878</v>
      </c>
      <c r="M65" s="1">
        <v>949</v>
      </c>
      <c r="N65" s="6">
        <f t="shared" si="1"/>
        <v>3329.1428571428573</v>
      </c>
      <c r="O65" s="6">
        <f t="shared" si="3"/>
        <v>3828.514285714286</v>
      </c>
      <c r="P65" s="1" t="s">
        <v>26</v>
      </c>
    </row>
    <row r="66" spans="2:16">
      <c r="B66" s="2">
        <v>41944</v>
      </c>
      <c r="C66" s="1" t="s">
        <v>84</v>
      </c>
      <c r="D66" s="3">
        <v>95</v>
      </c>
      <c r="E66" s="5">
        <v>500</v>
      </c>
      <c r="F66" s="5">
        <f t="shared" si="0"/>
        <v>47500</v>
      </c>
      <c r="G66" s="1">
        <v>988</v>
      </c>
      <c r="H66" s="1">
        <v>788</v>
      </c>
      <c r="I66" s="1">
        <v>990</v>
      </c>
      <c r="J66" s="1">
        <v>5685</v>
      </c>
      <c r="K66" s="1">
        <v>5757</v>
      </c>
      <c r="L66" s="1">
        <v>4658</v>
      </c>
      <c r="M66" s="1">
        <v>5278</v>
      </c>
      <c r="N66" s="6">
        <f t="shared" si="1"/>
        <v>3449.1428571428573</v>
      </c>
      <c r="O66" s="6">
        <f t="shared" si="3"/>
        <v>3966.514285714286</v>
      </c>
      <c r="P66" s="1" t="s">
        <v>26</v>
      </c>
    </row>
    <row r="67" spans="2:16">
      <c r="B67" s="2">
        <v>41974</v>
      </c>
      <c r="C67" s="1" t="s">
        <v>85</v>
      </c>
      <c r="D67" s="3">
        <v>26</v>
      </c>
      <c r="E67" s="5">
        <v>500</v>
      </c>
      <c r="F67" s="5">
        <f t="shared" si="0"/>
        <v>13000</v>
      </c>
      <c r="G67" s="1">
        <v>5690</v>
      </c>
      <c r="H67" s="1">
        <v>2455</v>
      </c>
      <c r="I67" s="1">
        <v>899</v>
      </c>
      <c r="J67" s="1">
        <v>4897</v>
      </c>
      <c r="K67" s="1">
        <v>5784</v>
      </c>
      <c r="L67" s="1">
        <v>5888</v>
      </c>
      <c r="M67" s="1">
        <v>876</v>
      </c>
      <c r="N67" s="6">
        <f t="shared" si="1"/>
        <v>3784.1428571428573</v>
      </c>
      <c r="O67" s="6">
        <f t="shared" si="3"/>
        <v>4351.7642857142855</v>
      </c>
      <c r="P67" s="1" t="s">
        <v>26</v>
      </c>
    </row>
    <row r="68" spans="2:16">
      <c r="B68" s="2">
        <v>42005</v>
      </c>
      <c r="C68" s="1" t="s">
        <v>86</v>
      </c>
      <c r="D68" s="3">
        <v>62</v>
      </c>
      <c r="E68" s="5">
        <v>500</v>
      </c>
      <c r="F68" s="5">
        <f t="shared" si="0"/>
        <v>31000</v>
      </c>
      <c r="G68" s="1">
        <v>876</v>
      </c>
      <c r="H68" s="1">
        <v>5754</v>
      </c>
      <c r="I68" s="1">
        <v>786</v>
      </c>
      <c r="J68" s="1">
        <v>5797</v>
      </c>
      <c r="K68" s="1">
        <v>5477</v>
      </c>
      <c r="L68" s="1">
        <v>4677</v>
      </c>
      <c r="M68" s="1">
        <v>2568</v>
      </c>
      <c r="N68" s="6">
        <f t="shared" si="1"/>
        <v>3705</v>
      </c>
      <c r="O68" s="6">
        <f t="shared" si="3"/>
        <v>4260.75</v>
      </c>
      <c r="P68" s="1" t="s">
        <v>26</v>
      </c>
    </row>
    <row r="69" spans="2:16">
      <c r="B69" s="2">
        <v>42036</v>
      </c>
      <c r="C69" s="1" t="s">
        <v>87</v>
      </c>
      <c r="D69" s="3">
        <v>62</v>
      </c>
      <c r="E69" s="5">
        <v>500</v>
      </c>
      <c r="F69" s="5">
        <f t="shared" si="0"/>
        <v>31000</v>
      </c>
      <c r="G69" s="1">
        <v>2655</v>
      </c>
      <c r="H69" s="1">
        <v>3567</v>
      </c>
      <c r="I69" s="1">
        <v>5890</v>
      </c>
      <c r="J69" s="1">
        <v>786</v>
      </c>
      <c r="K69" s="1">
        <v>6844</v>
      </c>
      <c r="L69" s="1">
        <v>708</v>
      </c>
      <c r="M69" s="1">
        <v>2577</v>
      </c>
      <c r="N69" s="6">
        <f t="shared" si="1"/>
        <v>3289.5714285714284</v>
      </c>
      <c r="O69" s="6">
        <f t="shared" si="3"/>
        <v>3783.0071428571428</v>
      </c>
      <c r="P69" s="1" t="s">
        <v>26</v>
      </c>
    </row>
    <row r="70" spans="2:16">
      <c r="B70" s="2">
        <v>42064</v>
      </c>
      <c r="C70" s="1" t="s">
        <v>88</v>
      </c>
      <c r="D70" s="3">
        <v>78</v>
      </c>
      <c r="E70" s="5">
        <v>500</v>
      </c>
      <c r="F70" s="5">
        <f t="shared" si="0"/>
        <v>39000</v>
      </c>
      <c r="G70" s="1">
        <v>843</v>
      </c>
      <c r="H70" s="1">
        <v>6540</v>
      </c>
      <c r="I70" s="1">
        <v>5799</v>
      </c>
      <c r="J70" s="1">
        <v>5467</v>
      </c>
      <c r="K70" s="1">
        <v>854</v>
      </c>
      <c r="L70" s="1">
        <v>4688</v>
      </c>
      <c r="M70" s="1">
        <v>975</v>
      </c>
      <c r="N70" s="6">
        <f t="shared" si="1"/>
        <v>3595.1428571428573</v>
      </c>
      <c r="O70" s="6">
        <f t="shared" si="3"/>
        <v>4134.4142857142861</v>
      </c>
      <c r="P70" s="1" t="s">
        <v>26</v>
      </c>
    </row>
    <row r="71" spans="2:16">
      <c r="B71" s="2">
        <v>42095</v>
      </c>
      <c r="C71" s="1" t="s">
        <v>89</v>
      </c>
      <c r="D71" s="3">
        <v>68</v>
      </c>
      <c r="E71" s="5">
        <v>500</v>
      </c>
      <c r="F71" s="5">
        <f t="shared" si="0"/>
        <v>34000</v>
      </c>
      <c r="G71" s="1">
        <v>805</v>
      </c>
      <c r="H71" s="1">
        <v>5352</v>
      </c>
      <c r="I71" s="1">
        <v>753</v>
      </c>
      <c r="J71" s="1">
        <v>6900</v>
      </c>
      <c r="K71" s="1">
        <v>4646</v>
      </c>
      <c r="L71" s="1">
        <v>797</v>
      </c>
      <c r="M71" s="1">
        <v>3465</v>
      </c>
      <c r="N71" s="6">
        <f t="shared" si="1"/>
        <v>3245.4285714285716</v>
      </c>
      <c r="O71" s="6">
        <f t="shared" si="3"/>
        <v>3732.2428571428572</v>
      </c>
      <c r="P71" s="1" t="s">
        <v>26</v>
      </c>
    </row>
    <row r="72" spans="2:16">
      <c r="B72" s="2">
        <v>42125</v>
      </c>
      <c r="C72" s="1" t="s">
        <v>90</v>
      </c>
      <c r="D72" s="3">
        <v>59</v>
      </c>
      <c r="E72" s="5">
        <v>500</v>
      </c>
      <c r="F72" s="5">
        <f t="shared" si="0"/>
        <v>29500</v>
      </c>
      <c r="G72" s="1">
        <v>957</v>
      </c>
      <c r="H72" s="1">
        <v>5457</v>
      </c>
      <c r="I72" s="1">
        <v>789</v>
      </c>
      <c r="J72" s="1">
        <v>6865</v>
      </c>
      <c r="K72" s="1">
        <v>5889</v>
      </c>
      <c r="L72" s="1">
        <v>4447</v>
      </c>
      <c r="M72" s="1">
        <v>4333</v>
      </c>
      <c r="N72" s="6">
        <f t="shared" si="1"/>
        <v>4105.2857142857147</v>
      </c>
      <c r="O72" s="6">
        <f t="shared" si="3"/>
        <v>4721.0785714285721</v>
      </c>
      <c r="P72" s="1" t="s">
        <v>26</v>
      </c>
    </row>
    <row r="73" spans="2:16">
      <c r="B73" s="2">
        <v>42156</v>
      </c>
      <c r="C73" s="1" t="s">
        <v>91</v>
      </c>
      <c r="D73" s="3">
        <v>79</v>
      </c>
      <c r="E73" s="5">
        <v>500</v>
      </c>
      <c r="F73" s="5">
        <f t="shared" ref="F73:F107" si="4">PRODUCT(D73*E73)</f>
        <v>39500</v>
      </c>
      <c r="G73" s="1">
        <v>1999</v>
      </c>
      <c r="H73" s="1">
        <v>4567</v>
      </c>
      <c r="I73" s="1">
        <v>5689</v>
      </c>
      <c r="J73" s="1">
        <v>6799</v>
      </c>
      <c r="K73" s="1">
        <v>4574</v>
      </c>
      <c r="L73" s="1">
        <v>6354</v>
      </c>
      <c r="M73" s="1">
        <v>5868</v>
      </c>
      <c r="N73" s="6">
        <f t="shared" ref="N73:N107" si="5">AVERAGE(G73:M73)</f>
        <v>5121.4285714285716</v>
      </c>
      <c r="O73" s="6">
        <f t="shared" si="3"/>
        <v>5889.6428571428569</v>
      </c>
      <c r="P73" s="1" t="s">
        <v>26</v>
      </c>
    </row>
    <row r="74" spans="2:16">
      <c r="B74" s="2">
        <v>42186</v>
      </c>
      <c r="C74" s="1" t="s">
        <v>92</v>
      </c>
      <c r="D74" s="3">
        <v>7</v>
      </c>
      <c r="E74" s="5">
        <v>500</v>
      </c>
      <c r="F74" s="5">
        <f t="shared" si="4"/>
        <v>3500</v>
      </c>
      <c r="G74" s="1">
        <v>2745</v>
      </c>
      <c r="H74" s="1">
        <v>5636</v>
      </c>
      <c r="I74" s="1">
        <v>6990</v>
      </c>
      <c r="J74" s="1">
        <v>5690</v>
      </c>
      <c r="K74" s="1">
        <v>3467</v>
      </c>
      <c r="L74" s="1">
        <v>4377</v>
      </c>
      <c r="M74" s="1">
        <v>2354</v>
      </c>
      <c r="N74" s="6">
        <f t="shared" si="5"/>
        <v>4465.5714285714284</v>
      </c>
      <c r="O74" s="6">
        <f t="shared" si="3"/>
        <v>5135.4071428571424</v>
      </c>
      <c r="P74" s="1" t="s">
        <v>26</v>
      </c>
    </row>
    <row r="75" spans="2:16">
      <c r="B75" s="2">
        <v>42217</v>
      </c>
      <c r="C75" s="1" t="s">
        <v>93</v>
      </c>
      <c r="D75" s="3">
        <v>9</v>
      </c>
      <c r="E75" s="5">
        <v>500</v>
      </c>
      <c r="F75" s="5">
        <f t="shared" si="4"/>
        <v>4500</v>
      </c>
      <c r="G75" s="1">
        <v>790</v>
      </c>
      <c r="H75" s="1">
        <v>595</v>
      </c>
      <c r="I75" s="1">
        <v>5707</v>
      </c>
      <c r="J75" s="1">
        <v>778</v>
      </c>
      <c r="K75" s="1">
        <v>955</v>
      </c>
      <c r="L75" s="1">
        <v>6474</v>
      </c>
      <c r="M75" s="1">
        <v>5733</v>
      </c>
      <c r="N75" s="6">
        <f t="shared" si="5"/>
        <v>3004.5714285714284</v>
      </c>
      <c r="O75" s="6">
        <f t="shared" si="3"/>
        <v>3455.2571428571428</v>
      </c>
      <c r="P75" s="1" t="s">
        <v>26</v>
      </c>
    </row>
    <row r="76" spans="2:16">
      <c r="B76" s="2">
        <v>42248</v>
      </c>
      <c r="C76" s="1" t="s">
        <v>94</v>
      </c>
      <c r="D76" s="3">
        <v>57</v>
      </c>
      <c r="E76" s="5">
        <v>500</v>
      </c>
      <c r="F76" s="5">
        <f t="shared" si="4"/>
        <v>28500</v>
      </c>
      <c r="G76" s="1">
        <v>6465</v>
      </c>
      <c r="H76" s="1">
        <v>6847</v>
      </c>
      <c r="I76" s="1">
        <v>900</v>
      </c>
      <c r="J76" s="1">
        <v>4889</v>
      </c>
      <c r="K76" s="1">
        <v>6796</v>
      </c>
      <c r="L76" s="1">
        <v>5557</v>
      </c>
      <c r="M76" s="1">
        <v>4675</v>
      </c>
      <c r="N76" s="6">
        <f t="shared" si="5"/>
        <v>5161.2857142857147</v>
      </c>
      <c r="O76" s="6">
        <f t="shared" si="3"/>
        <v>5935.4785714285717</v>
      </c>
      <c r="P76" s="1" t="s">
        <v>26</v>
      </c>
    </row>
    <row r="77" spans="2:16">
      <c r="B77" s="2">
        <v>42278</v>
      </c>
      <c r="C77" s="1" t="s">
        <v>95</v>
      </c>
      <c r="D77" s="3">
        <v>46</v>
      </c>
      <c r="E77" s="5">
        <v>500</v>
      </c>
      <c r="F77" s="5">
        <f t="shared" si="4"/>
        <v>23000</v>
      </c>
      <c r="G77" s="1">
        <v>865</v>
      </c>
      <c r="H77" s="1">
        <v>5767</v>
      </c>
      <c r="I77" s="1">
        <v>570</v>
      </c>
      <c r="J77" s="1">
        <v>965</v>
      </c>
      <c r="K77" s="1">
        <v>4679</v>
      </c>
      <c r="L77" s="1">
        <v>4788</v>
      </c>
      <c r="M77" s="1">
        <v>7964</v>
      </c>
      <c r="N77" s="6">
        <f t="shared" si="5"/>
        <v>3656.8571428571427</v>
      </c>
      <c r="O77" s="6">
        <f t="shared" si="3"/>
        <v>4205.3857142857141</v>
      </c>
      <c r="P77" s="1" t="s">
        <v>26</v>
      </c>
    </row>
    <row r="78" spans="2:16">
      <c r="B78" s="2">
        <v>42309</v>
      </c>
      <c r="C78" s="1" t="s">
        <v>96</v>
      </c>
      <c r="D78" s="3">
        <v>6</v>
      </c>
      <c r="E78" s="5">
        <v>500</v>
      </c>
      <c r="F78" s="5">
        <f t="shared" si="4"/>
        <v>3000</v>
      </c>
      <c r="G78" s="1">
        <v>5672</v>
      </c>
      <c r="H78" s="1">
        <v>978</v>
      </c>
      <c r="I78" s="1">
        <v>4648</v>
      </c>
      <c r="J78" s="1">
        <v>5689</v>
      </c>
      <c r="K78" s="1">
        <v>769</v>
      </c>
      <c r="L78" s="1">
        <v>4583</v>
      </c>
      <c r="M78" s="1">
        <v>4577</v>
      </c>
      <c r="N78" s="6">
        <f t="shared" si="5"/>
        <v>3845.1428571428573</v>
      </c>
      <c r="O78" s="6">
        <f t="shared" si="3"/>
        <v>4421.9142857142861</v>
      </c>
      <c r="P78" s="1" t="s">
        <v>26</v>
      </c>
    </row>
    <row r="79" spans="2:16">
      <c r="B79" s="2">
        <v>42339</v>
      </c>
      <c r="C79" s="1" t="s">
        <v>97</v>
      </c>
      <c r="D79" s="3">
        <v>57</v>
      </c>
      <c r="E79" s="5">
        <v>500</v>
      </c>
      <c r="F79" s="5">
        <f t="shared" si="4"/>
        <v>28500</v>
      </c>
      <c r="G79" s="1">
        <v>5622</v>
      </c>
      <c r="H79" s="1">
        <v>736</v>
      </c>
      <c r="I79" s="1">
        <v>6696</v>
      </c>
      <c r="J79" s="1">
        <v>6960</v>
      </c>
      <c r="K79" s="1">
        <v>6444</v>
      </c>
      <c r="L79" s="1">
        <v>3476</v>
      </c>
      <c r="M79" s="1">
        <v>878</v>
      </c>
      <c r="N79" s="6">
        <f t="shared" si="5"/>
        <v>4401.7142857142853</v>
      </c>
      <c r="O79" s="6">
        <f t="shared" si="3"/>
        <v>5061.9714285714281</v>
      </c>
      <c r="P79" s="1" t="s">
        <v>26</v>
      </c>
    </row>
    <row r="80" spans="2:16">
      <c r="B80" s="2">
        <v>42370</v>
      </c>
      <c r="C80" s="1" t="s">
        <v>98</v>
      </c>
      <c r="D80" s="3">
        <v>6</v>
      </c>
      <c r="E80" s="5">
        <v>500</v>
      </c>
      <c r="F80" s="5">
        <f t="shared" si="4"/>
        <v>3000</v>
      </c>
      <c r="G80" s="1">
        <v>5997</v>
      </c>
      <c r="H80" s="1">
        <v>5775</v>
      </c>
      <c r="I80" s="1">
        <v>6855</v>
      </c>
      <c r="J80" s="1">
        <v>5889</v>
      </c>
      <c r="K80" s="1">
        <v>976</v>
      </c>
      <c r="L80" s="1">
        <v>6884</v>
      </c>
      <c r="M80" s="1">
        <v>2465</v>
      </c>
      <c r="N80" s="6">
        <f t="shared" si="5"/>
        <v>4977.2857142857147</v>
      </c>
      <c r="O80" s="6">
        <f t="shared" si="3"/>
        <v>5723.8785714285714</v>
      </c>
      <c r="P80" s="1" t="s">
        <v>26</v>
      </c>
    </row>
    <row r="81" spans="2:16">
      <c r="B81" s="2">
        <v>42401</v>
      </c>
      <c r="C81" s="1" t="s">
        <v>99</v>
      </c>
      <c r="D81" s="3">
        <v>7</v>
      </c>
      <c r="E81" s="5">
        <v>500</v>
      </c>
      <c r="F81" s="5">
        <f t="shared" si="4"/>
        <v>3500</v>
      </c>
      <c r="G81" s="1">
        <v>896</v>
      </c>
      <c r="H81" s="1">
        <v>577</v>
      </c>
      <c r="I81" s="1">
        <v>799</v>
      </c>
      <c r="J81" s="1">
        <v>859</v>
      </c>
      <c r="K81" s="1">
        <v>794</v>
      </c>
      <c r="L81" s="1">
        <v>4537</v>
      </c>
      <c r="M81" s="1">
        <v>780</v>
      </c>
      <c r="N81" s="6">
        <f t="shared" si="5"/>
        <v>1320.2857142857142</v>
      </c>
      <c r="O81" s="6">
        <f t="shared" si="3"/>
        <v>1518.3285714285714</v>
      </c>
      <c r="P81" s="1" t="s">
        <v>26</v>
      </c>
    </row>
    <row r="82" spans="2:16">
      <c r="B82" s="2">
        <v>42430</v>
      </c>
      <c r="C82" s="1" t="s">
        <v>100</v>
      </c>
      <c r="D82" s="3">
        <v>53</v>
      </c>
      <c r="E82" s="5">
        <v>500</v>
      </c>
      <c r="F82" s="5">
        <f t="shared" si="4"/>
        <v>26500</v>
      </c>
      <c r="G82" s="1">
        <v>4667</v>
      </c>
      <c r="H82" s="1">
        <v>997</v>
      </c>
      <c r="I82" s="1">
        <v>848</v>
      </c>
      <c r="J82" s="1">
        <v>799</v>
      </c>
      <c r="K82" s="1">
        <v>4949</v>
      </c>
      <c r="L82" s="1">
        <v>4868</v>
      </c>
      <c r="M82" s="1">
        <v>5780</v>
      </c>
      <c r="N82" s="6">
        <f t="shared" si="5"/>
        <v>3272.5714285714284</v>
      </c>
      <c r="O82" s="6">
        <f t="shared" si="3"/>
        <v>3763.4571428571426</v>
      </c>
      <c r="P82" s="1" t="s">
        <v>26</v>
      </c>
    </row>
    <row r="83" spans="2:16">
      <c r="B83" s="2">
        <v>42461</v>
      </c>
      <c r="C83" s="1" t="s">
        <v>101</v>
      </c>
      <c r="D83" s="3">
        <v>46</v>
      </c>
      <c r="E83" s="5">
        <v>500</v>
      </c>
      <c r="F83" s="5">
        <f t="shared" si="4"/>
        <v>23000</v>
      </c>
      <c r="G83" s="1">
        <v>769</v>
      </c>
      <c r="H83" s="1">
        <v>745</v>
      </c>
      <c r="I83" s="1">
        <v>4678</v>
      </c>
      <c r="J83" s="1">
        <v>4839</v>
      </c>
      <c r="K83" s="1">
        <v>6799</v>
      </c>
      <c r="L83" s="1">
        <v>3673</v>
      </c>
      <c r="M83" s="1">
        <v>794</v>
      </c>
      <c r="N83" s="6">
        <f t="shared" si="5"/>
        <v>3185.2857142857142</v>
      </c>
      <c r="O83" s="6">
        <f t="shared" si="3"/>
        <v>3663.0785714285712</v>
      </c>
      <c r="P83" s="1" t="s">
        <v>26</v>
      </c>
    </row>
    <row r="84" spans="2:16">
      <c r="B84" s="2">
        <v>42491</v>
      </c>
      <c r="C84" s="1" t="s">
        <v>102</v>
      </c>
      <c r="D84" s="3">
        <v>6</v>
      </c>
      <c r="E84" s="5">
        <v>500</v>
      </c>
      <c r="F84" s="5">
        <f t="shared" si="4"/>
        <v>3000</v>
      </c>
      <c r="G84" s="1">
        <v>6768</v>
      </c>
      <c r="H84" s="1">
        <v>3666</v>
      </c>
      <c r="I84" s="1">
        <v>5684</v>
      </c>
      <c r="J84" s="1">
        <v>758</v>
      </c>
      <c r="K84" s="1">
        <v>6794</v>
      </c>
      <c r="L84" s="1">
        <v>868</v>
      </c>
      <c r="M84" s="1">
        <v>789</v>
      </c>
      <c r="N84" s="6">
        <f t="shared" si="5"/>
        <v>3618.1428571428573</v>
      </c>
      <c r="O84" s="6">
        <f t="shared" si="3"/>
        <v>4160.8642857142859</v>
      </c>
      <c r="P84" s="1" t="s">
        <v>26</v>
      </c>
    </row>
    <row r="85" spans="2:16">
      <c r="B85" s="2">
        <v>42522</v>
      </c>
      <c r="C85" s="1" t="s">
        <v>103</v>
      </c>
      <c r="D85" s="3">
        <v>8</v>
      </c>
      <c r="E85" s="5">
        <v>500</v>
      </c>
      <c r="F85" s="5">
        <f t="shared" si="4"/>
        <v>4000</v>
      </c>
      <c r="G85" s="1">
        <v>739</v>
      </c>
      <c r="H85" s="1">
        <v>3467</v>
      </c>
      <c r="I85" s="1">
        <v>5768</v>
      </c>
      <c r="J85" s="1">
        <v>4378</v>
      </c>
      <c r="K85" s="1">
        <v>4678</v>
      </c>
      <c r="L85" s="1">
        <v>4635</v>
      </c>
      <c r="M85" s="1">
        <v>967</v>
      </c>
      <c r="N85" s="6">
        <f t="shared" si="5"/>
        <v>3518.8571428571427</v>
      </c>
      <c r="O85" s="6">
        <f t="shared" si="3"/>
        <v>4046.6857142857143</v>
      </c>
      <c r="P85" s="1" t="s">
        <v>26</v>
      </c>
    </row>
    <row r="86" spans="2:16">
      <c r="B86" s="2">
        <v>42552</v>
      </c>
      <c r="C86" s="1" t="s">
        <v>104</v>
      </c>
      <c r="D86" s="3">
        <v>100</v>
      </c>
      <c r="E86" s="5">
        <v>500</v>
      </c>
      <c r="F86" s="5">
        <f t="shared" si="4"/>
        <v>50000</v>
      </c>
      <c r="G86" s="1">
        <v>754</v>
      </c>
      <c r="H86" s="1">
        <v>6858</v>
      </c>
      <c r="I86" s="1">
        <v>799</v>
      </c>
      <c r="J86" s="1">
        <v>3889</v>
      </c>
      <c r="K86" s="1">
        <v>4799</v>
      </c>
      <c r="L86" s="1">
        <v>849</v>
      </c>
      <c r="M86" s="1">
        <v>5907</v>
      </c>
      <c r="N86" s="6">
        <f t="shared" si="5"/>
        <v>3407.8571428571427</v>
      </c>
      <c r="O86" s="6">
        <f t="shared" si="3"/>
        <v>3919.0357142857142</v>
      </c>
      <c r="P86" s="1" t="s">
        <v>26</v>
      </c>
    </row>
    <row r="87" spans="2:16">
      <c r="B87" s="2">
        <v>42583</v>
      </c>
      <c r="C87" s="1" t="s">
        <v>105</v>
      </c>
      <c r="D87" s="3">
        <v>57</v>
      </c>
      <c r="E87" s="5">
        <v>500</v>
      </c>
      <c r="F87" s="5">
        <f t="shared" si="4"/>
        <v>28500</v>
      </c>
      <c r="G87" s="1">
        <v>3477</v>
      </c>
      <c r="H87" s="1">
        <v>5636</v>
      </c>
      <c r="I87" s="1">
        <v>6899</v>
      </c>
      <c r="J87" s="1">
        <v>5678</v>
      </c>
      <c r="K87" s="1">
        <v>5898</v>
      </c>
      <c r="L87" s="1">
        <v>3457</v>
      </c>
      <c r="M87" s="1">
        <v>845</v>
      </c>
      <c r="N87" s="6">
        <f t="shared" si="5"/>
        <v>4555.7142857142853</v>
      </c>
      <c r="O87" s="6">
        <f t="shared" si="3"/>
        <v>5239.0714285714284</v>
      </c>
      <c r="P87" s="1" t="s">
        <v>26</v>
      </c>
    </row>
    <row r="88" spans="2:16">
      <c r="B88" s="2">
        <v>42614</v>
      </c>
      <c r="C88" s="1" t="s">
        <v>106</v>
      </c>
      <c r="D88" s="3">
        <v>24</v>
      </c>
      <c r="E88" s="5">
        <v>500</v>
      </c>
      <c r="F88" s="5">
        <f t="shared" si="4"/>
        <v>12000</v>
      </c>
      <c r="G88" s="1">
        <v>975</v>
      </c>
      <c r="H88" s="1">
        <v>6879</v>
      </c>
      <c r="I88" s="1">
        <v>4574</v>
      </c>
      <c r="J88" s="1">
        <v>958</v>
      </c>
      <c r="K88" s="1">
        <v>806</v>
      </c>
      <c r="L88" s="1">
        <v>944</v>
      </c>
      <c r="M88" s="1">
        <v>6486</v>
      </c>
      <c r="N88" s="6">
        <f t="shared" si="5"/>
        <v>3088.8571428571427</v>
      </c>
      <c r="O88" s="6">
        <f t="shared" si="3"/>
        <v>3552.1857142857139</v>
      </c>
      <c r="P88" s="1" t="s">
        <v>26</v>
      </c>
    </row>
    <row r="89" spans="2:16">
      <c r="B89" s="2">
        <v>42644</v>
      </c>
      <c r="C89" s="1" t="s">
        <v>107</v>
      </c>
      <c r="D89" s="3">
        <v>75</v>
      </c>
      <c r="E89" s="5">
        <v>500</v>
      </c>
      <c r="F89" s="5">
        <f t="shared" si="4"/>
        <v>37500</v>
      </c>
      <c r="G89" s="1">
        <v>5670</v>
      </c>
      <c r="H89" s="1">
        <v>5623</v>
      </c>
      <c r="I89" s="1">
        <v>567</v>
      </c>
      <c r="J89" s="1">
        <v>5747</v>
      </c>
      <c r="K89" s="1">
        <v>3474</v>
      </c>
      <c r="L89" s="1">
        <v>6543</v>
      </c>
      <c r="M89" s="1">
        <v>689</v>
      </c>
      <c r="N89" s="6">
        <f t="shared" si="5"/>
        <v>4044.7142857142858</v>
      </c>
      <c r="O89" s="6">
        <f t="shared" si="3"/>
        <v>4651.4214285714288</v>
      </c>
      <c r="P89" s="1" t="s">
        <v>26</v>
      </c>
    </row>
    <row r="90" spans="2:16">
      <c r="B90" s="2">
        <v>42675</v>
      </c>
      <c r="C90" s="1" t="s">
        <v>108</v>
      </c>
      <c r="D90" s="3">
        <v>24</v>
      </c>
      <c r="E90" s="5">
        <v>500</v>
      </c>
      <c r="F90" s="5">
        <f t="shared" si="4"/>
        <v>12000</v>
      </c>
      <c r="G90" s="1">
        <v>4545</v>
      </c>
      <c r="H90" s="1">
        <v>2554</v>
      </c>
      <c r="I90" s="1">
        <v>4788</v>
      </c>
      <c r="J90" s="1">
        <v>5947</v>
      </c>
      <c r="K90" s="1">
        <v>775</v>
      </c>
      <c r="L90" s="1">
        <v>3462</v>
      </c>
      <c r="M90" s="1">
        <v>5799</v>
      </c>
      <c r="N90" s="6">
        <f t="shared" si="5"/>
        <v>3981.4285714285716</v>
      </c>
      <c r="O90" s="6">
        <f t="shared" si="3"/>
        <v>4578.6428571428569</v>
      </c>
      <c r="P90" s="1" t="s">
        <v>26</v>
      </c>
    </row>
    <row r="91" spans="2:16">
      <c r="B91" s="2">
        <v>42705</v>
      </c>
      <c r="C91" s="1" t="s">
        <v>109</v>
      </c>
      <c r="D91" s="3">
        <v>74</v>
      </c>
      <c r="E91" s="5">
        <v>500</v>
      </c>
      <c r="F91" s="5">
        <f t="shared" si="4"/>
        <v>37000</v>
      </c>
      <c r="G91" s="1">
        <v>4675</v>
      </c>
      <c r="H91" s="1">
        <v>5578</v>
      </c>
      <c r="I91" s="1">
        <v>799</v>
      </c>
      <c r="J91" s="1">
        <v>4858</v>
      </c>
      <c r="K91" s="1">
        <v>3775</v>
      </c>
      <c r="L91" s="1">
        <v>3564</v>
      </c>
      <c r="M91" s="1">
        <v>948</v>
      </c>
      <c r="N91" s="6">
        <f t="shared" si="5"/>
        <v>3456.7142857142858</v>
      </c>
      <c r="O91" s="6">
        <f t="shared" si="3"/>
        <v>3975.2214285714285</v>
      </c>
      <c r="P91" s="1" t="s">
        <v>26</v>
      </c>
    </row>
    <row r="92" spans="2:16">
      <c r="B92" s="2">
        <v>42736</v>
      </c>
      <c r="C92" s="1" t="s">
        <v>110</v>
      </c>
      <c r="D92" s="3">
        <v>8</v>
      </c>
      <c r="E92" s="5">
        <v>500</v>
      </c>
      <c r="F92" s="5">
        <f t="shared" si="4"/>
        <v>4000</v>
      </c>
      <c r="G92" s="1">
        <v>987</v>
      </c>
      <c r="H92" s="1">
        <v>757</v>
      </c>
      <c r="I92" s="1">
        <v>789</v>
      </c>
      <c r="J92" s="1">
        <v>845</v>
      </c>
      <c r="K92" s="1">
        <v>855</v>
      </c>
      <c r="L92" s="1">
        <v>4777</v>
      </c>
      <c r="M92" s="1">
        <v>856</v>
      </c>
      <c r="N92" s="6">
        <f t="shared" si="5"/>
        <v>1409.4285714285713</v>
      </c>
      <c r="O92" s="6">
        <f t="shared" si="3"/>
        <v>1620.8428571428569</v>
      </c>
      <c r="P92" s="1" t="s">
        <v>26</v>
      </c>
    </row>
    <row r="93" spans="2:16">
      <c r="B93" s="2">
        <v>42767</v>
      </c>
      <c r="C93" s="1" t="s">
        <v>111</v>
      </c>
      <c r="D93" s="3">
        <v>56</v>
      </c>
      <c r="E93" s="5">
        <v>500</v>
      </c>
      <c r="F93" s="5">
        <f t="shared" si="4"/>
        <v>28000</v>
      </c>
      <c r="G93" s="1">
        <v>765</v>
      </c>
      <c r="H93" s="1">
        <v>3564</v>
      </c>
      <c r="I93" s="1">
        <v>4689</v>
      </c>
      <c r="J93" s="1">
        <v>2788</v>
      </c>
      <c r="K93" s="1">
        <v>956</v>
      </c>
      <c r="L93" s="1">
        <v>4588</v>
      </c>
      <c r="M93" s="1">
        <v>4688</v>
      </c>
      <c r="N93" s="6">
        <f t="shared" si="5"/>
        <v>3148.2857142857142</v>
      </c>
      <c r="O93" s="6">
        <f t="shared" si="3"/>
        <v>3620.5285714285715</v>
      </c>
      <c r="P93" s="1" t="s">
        <v>26</v>
      </c>
    </row>
    <row r="94" spans="2:16">
      <c r="B94" s="2">
        <v>42795</v>
      </c>
      <c r="C94" s="1" t="s">
        <v>112</v>
      </c>
      <c r="D94" s="3">
        <v>58</v>
      </c>
      <c r="E94" s="5">
        <v>500</v>
      </c>
      <c r="F94" s="5">
        <f t="shared" si="4"/>
        <v>29000</v>
      </c>
      <c r="G94" s="1">
        <v>847</v>
      </c>
      <c r="H94" s="1">
        <v>736</v>
      </c>
      <c r="I94" s="1">
        <v>6795</v>
      </c>
      <c r="J94" s="1">
        <v>5890</v>
      </c>
      <c r="K94" s="1">
        <v>4743</v>
      </c>
      <c r="L94" s="1">
        <v>4869</v>
      </c>
      <c r="M94" s="1">
        <v>5674</v>
      </c>
      <c r="N94" s="6">
        <f t="shared" si="5"/>
        <v>4222</v>
      </c>
      <c r="O94" s="6">
        <f t="shared" si="3"/>
        <v>4855.3</v>
      </c>
      <c r="P94" s="1" t="s">
        <v>26</v>
      </c>
    </row>
    <row r="95" spans="2:16">
      <c r="B95" s="2">
        <v>42826</v>
      </c>
      <c r="C95" s="1" t="s">
        <v>113</v>
      </c>
      <c r="D95" s="3">
        <v>3</v>
      </c>
      <c r="E95" s="5">
        <v>500</v>
      </c>
      <c r="F95" s="5">
        <f t="shared" si="4"/>
        <v>1500</v>
      </c>
      <c r="G95" s="1">
        <v>999</v>
      </c>
      <c r="H95" s="1">
        <v>976</v>
      </c>
      <c r="I95" s="1">
        <v>879</v>
      </c>
      <c r="J95" s="1">
        <v>4588</v>
      </c>
      <c r="K95" s="1">
        <v>3578</v>
      </c>
      <c r="L95" s="1">
        <v>857</v>
      </c>
      <c r="M95" s="1">
        <v>547</v>
      </c>
      <c r="N95" s="6">
        <f t="shared" si="5"/>
        <v>1774.8571428571429</v>
      </c>
      <c r="O95" s="6">
        <f t="shared" si="3"/>
        <v>2041.0857142857144</v>
      </c>
      <c r="P95" s="1" t="s">
        <v>26</v>
      </c>
    </row>
    <row r="96" spans="2:16">
      <c r="B96" s="2">
        <v>42856</v>
      </c>
      <c r="C96" s="1" t="s">
        <v>114</v>
      </c>
      <c r="D96" s="3">
        <v>7</v>
      </c>
      <c r="E96" s="5">
        <v>500</v>
      </c>
      <c r="F96" s="5">
        <f t="shared" si="4"/>
        <v>3500</v>
      </c>
      <c r="G96" s="1">
        <v>1830</v>
      </c>
      <c r="H96" s="1">
        <v>4564</v>
      </c>
      <c r="I96" s="1">
        <v>5689</v>
      </c>
      <c r="J96" s="1">
        <v>946</v>
      </c>
      <c r="K96" s="1">
        <v>5568</v>
      </c>
      <c r="L96" s="1">
        <v>736</v>
      </c>
      <c r="M96" s="1">
        <v>6767</v>
      </c>
      <c r="N96" s="6">
        <f t="shared" si="5"/>
        <v>3728.5714285714284</v>
      </c>
      <c r="O96" s="6">
        <f t="shared" si="3"/>
        <v>4287.8571428571431</v>
      </c>
      <c r="P96" s="1" t="s">
        <v>26</v>
      </c>
    </row>
    <row r="97" spans="2:16">
      <c r="B97" s="2">
        <v>42887</v>
      </c>
      <c r="C97" s="1" t="s">
        <v>115</v>
      </c>
      <c r="D97" s="3">
        <v>87</v>
      </c>
      <c r="E97" s="5">
        <v>500</v>
      </c>
      <c r="F97" s="5">
        <f t="shared" si="4"/>
        <v>43500</v>
      </c>
      <c r="G97" s="1">
        <v>4323</v>
      </c>
      <c r="H97" s="1">
        <v>2431</v>
      </c>
      <c r="I97" s="1">
        <v>6356</v>
      </c>
      <c r="J97" s="1">
        <v>4787</v>
      </c>
      <c r="K97" s="1">
        <v>5979</v>
      </c>
      <c r="L97" s="1">
        <v>747</v>
      </c>
      <c r="M97" s="1">
        <v>5477</v>
      </c>
      <c r="N97" s="6">
        <f t="shared" si="5"/>
        <v>4300</v>
      </c>
      <c r="O97" s="6">
        <f t="shared" si="3"/>
        <v>4945</v>
      </c>
      <c r="P97" s="1" t="s">
        <v>26</v>
      </c>
    </row>
    <row r="98" spans="2:16">
      <c r="B98" s="2">
        <v>42917</v>
      </c>
      <c r="C98" s="1" t="s">
        <v>116</v>
      </c>
      <c r="D98" s="3">
        <v>37</v>
      </c>
      <c r="E98" s="5">
        <v>500</v>
      </c>
      <c r="F98" s="5">
        <f t="shared" si="4"/>
        <v>18500</v>
      </c>
      <c r="G98" s="1">
        <v>2134</v>
      </c>
      <c r="H98" s="1">
        <v>3156</v>
      </c>
      <c r="I98" s="1">
        <v>5688</v>
      </c>
      <c r="J98" s="1">
        <v>6889</v>
      </c>
      <c r="K98" s="1">
        <v>4797</v>
      </c>
      <c r="L98" s="1">
        <v>3467</v>
      </c>
      <c r="M98" s="1">
        <v>737</v>
      </c>
      <c r="N98" s="6">
        <f t="shared" si="5"/>
        <v>3838.2857142857142</v>
      </c>
      <c r="O98" s="6">
        <f t="shared" si="3"/>
        <v>4414.028571428571</v>
      </c>
      <c r="P98" s="1" t="s">
        <v>26</v>
      </c>
    </row>
    <row r="99" spans="2:16">
      <c r="B99" s="2">
        <v>42948</v>
      </c>
      <c r="C99" s="1" t="s">
        <v>117</v>
      </c>
      <c r="D99" s="3">
        <v>4</v>
      </c>
      <c r="E99" s="5">
        <v>500</v>
      </c>
      <c r="F99" s="5">
        <f t="shared" si="4"/>
        <v>2000</v>
      </c>
      <c r="G99" s="1">
        <v>5221</v>
      </c>
      <c r="H99" s="1">
        <v>3166</v>
      </c>
      <c r="I99" s="1">
        <v>5788</v>
      </c>
      <c r="J99" s="1">
        <v>4465</v>
      </c>
      <c r="K99" s="1">
        <v>3875</v>
      </c>
      <c r="L99" s="1">
        <v>4266</v>
      </c>
      <c r="M99" s="1">
        <v>4577</v>
      </c>
      <c r="N99" s="6">
        <f t="shared" si="5"/>
        <v>4479.7142857142853</v>
      </c>
      <c r="O99" s="6">
        <f t="shared" si="3"/>
        <v>5151.6714285714279</v>
      </c>
      <c r="P99" s="1" t="s">
        <v>26</v>
      </c>
    </row>
    <row r="100" spans="2:16">
      <c r="B100" s="2">
        <v>42979</v>
      </c>
      <c r="C100" s="1" t="s">
        <v>118</v>
      </c>
      <c r="D100" s="3">
        <v>100</v>
      </c>
      <c r="E100" s="5">
        <v>500</v>
      </c>
      <c r="F100" s="5">
        <f t="shared" si="4"/>
        <v>50000</v>
      </c>
      <c r="G100" s="1">
        <v>4222</v>
      </c>
      <c r="H100" s="1">
        <v>848</v>
      </c>
      <c r="I100" s="1">
        <v>808</v>
      </c>
      <c r="J100" s="1">
        <v>4568</v>
      </c>
      <c r="K100" s="1">
        <v>6388</v>
      </c>
      <c r="L100" s="1">
        <v>3446</v>
      </c>
      <c r="M100" s="1">
        <v>4564</v>
      </c>
      <c r="N100" s="6">
        <f t="shared" si="5"/>
        <v>3549.1428571428573</v>
      </c>
      <c r="O100" s="6">
        <f t="shared" si="3"/>
        <v>4081.514285714286</v>
      </c>
      <c r="P100" s="1" t="s">
        <v>26</v>
      </c>
    </row>
    <row r="101" spans="2:16">
      <c r="B101" s="2">
        <v>43009</v>
      </c>
      <c r="C101" s="1" t="s">
        <v>119</v>
      </c>
      <c r="D101" s="3">
        <v>78</v>
      </c>
      <c r="E101" s="5">
        <v>500</v>
      </c>
      <c r="F101" s="5">
        <f t="shared" si="4"/>
        <v>39000</v>
      </c>
      <c r="G101" s="1">
        <v>5666</v>
      </c>
      <c r="H101" s="1">
        <v>6538</v>
      </c>
      <c r="I101" s="1">
        <v>4578</v>
      </c>
      <c r="J101" s="1">
        <v>5639</v>
      </c>
      <c r="K101" s="1">
        <v>4674</v>
      </c>
      <c r="L101" s="1">
        <v>4645</v>
      </c>
      <c r="M101" s="1">
        <v>865</v>
      </c>
      <c r="N101" s="6">
        <f t="shared" si="5"/>
        <v>4657.8571428571431</v>
      </c>
      <c r="O101" s="6">
        <f t="shared" si="3"/>
        <v>5356.5357142857147</v>
      </c>
      <c r="P101" s="1" t="s">
        <v>26</v>
      </c>
    </row>
    <row r="102" spans="2:16">
      <c r="B102" s="2">
        <v>43040</v>
      </c>
      <c r="C102" s="1" t="s">
        <v>120</v>
      </c>
      <c r="D102" s="3">
        <v>46</v>
      </c>
      <c r="E102" s="5">
        <v>400</v>
      </c>
      <c r="F102" s="5">
        <f t="shared" si="4"/>
        <v>18400</v>
      </c>
      <c r="G102" s="1">
        <v>754</v>
      </c>
      <c r="H102" s="1">
        <v>3414</v>
      </c>
      <c r="I102" s="1">
        <v>6990</v>
      </c>
      <c r="J102" s="1">
        <v>4979</v>
      </c>
      <c r="K102" s="1">
        <v>6976</v>
      </c>
      <c r="L102" s="1">
        <v>4886</v>
      </c>
      <c r="M102" s="1">
        <v>4568</v>
      </c>
      <c r="N102" s="6">
        <f t="shared" si="5"/>
        <v>4652.4285714285716</v>
      </c>
      <c r="O102" s="6">
        <f t="shared" si="3"/>
        <v>5350.2928571428574</v>
      </c>
      <c r="P102" s="1" t="s">
        <v>26</v>
      </c>
    </row>
    <row r="103" spans="2:16">
      <c r="B103" s="2">
        <v>43070</v>
      </c>
      <c r="C103" s="1" t="s">
        <v>121</v>
      </c>
      <c r="D103" s="3">
        <v>8</v>
      </c>
      <c r="E103" s="5">
        <v>400</v>
      </c>
      <c r="F103" s="5">
        <f t="shared" si="4"/>
        <v>3200</v>
      </c>
      <c r="G103" s="1">
        <v>2344</v>
      </c>
      <c r="H103" s="1">
        <v>4577</v>
      </c>
      <c r="I103" s="1">
        <v>876</v>
      </c>
      <c r="J103" s="1">
        <v>4788</v>
      </c>
      <c r="K103" s="1">
        <v>5684</v>
      </c>
      <c r="L103" s="1">
        <v>5744</v>
      </c>
      <c r="M103" s="1">
        <v>4677</v>
      </c>
      <c r="N103" s="6">
        <f t="shared" si="5"/>
        <v>4098.5714285714284</v>
      </c>
      <c r="O103" s="6">
        <f t="shared" si="3"/>
        <v>4713.3571428571431</v>
      </c>
      <c r="P103" s="1" t="s">
        <v>26</v>
      </c>
    </row>
    <row r="104" spans="2:16">
      <c r="B104" s="2">
        <v>43101</v>
      </c>
      <c r="C104" s="1" t="s">
        <v>122</v>
      </c>
      <c r="D104" s="3">
        <v>78</v>
      </c>
      <c r="E104" s="5">
        <v>400</v>
      </c>
      <c r="F104" s="5">
        <f t="shared" si="4"/>
        <v>31200</v>
      </c>
      <c r="G104" s="1">
        <v>3644</v>
      </c>
      <c r="H104" s="1">
        <v>5364</v>
      </c>
      <c r="I104" s="1">
        <v>998</v>
      </c>
      <c r="J104" s="1">
        <v>6889</v>
      </c>
      <c r="K104" s="1">
        <v>6857</v>
      </c>
      <c r="L104" s="1">
        <v>754</v>
      </c>
      <c r="M104" s="1">
        <v>4577</v>
      </c>
      <c r="N104" s="6">
        <f t="shared" si="5"/>
        <v>4154.7142857142853</v>
      </c>
      <c r="O104" s="6">
        <f t="shared" si="3"/>
        <v>4777.9214285714279</v>
      </c>
      <c r="P104" s="1" t="s">
        <v>26</v>
      </c>
    </row>
    <row r="105" spans="2:16">
      <c r="B105" s="2">
        <v>43132</v>
      </c>
      <c r="C105" s="1" t="s">
        <v>123</v>
      </c>
      <c r="D105" s="3">
        <v>43</v>
      </c>
      <c r="E105" s="5">
        <v>400</v>
      </c>
      <c r="F105" s="5">
        <f t="shared" si="4"/>
        <v>17200</v>
      </c>
      <c r="G105" s="1">
        <v>632</v>
      </c>
      <c r="H105" s="1">
        <v>3466</v>
      </c>
      <c r="I105" s="1">
        <v>5679</v>
      </c>
      <c r="J105" s="1">
        <v>4678</v>
      </c>
      <c r="K105" s="1">
        <v>5569</v>
      </c>
      <c r="L105" s="1">
        <v>4577</v>
      </c>
      <c r="M105" s="1">
        <v>758</v>
      </c>
      <c r="N105" s="6">
        <f t="shared" si="5"/>
        <v>3622.7142857142858</v>
      </c>
      <c r="O105" s="6">
        <f t="shared" si="3"/>
        <v>4166.1214285714286</v>
      </c>
      <c r="P105" s="1" t="s">
        <v>26</v>
      </c>
    </row>
    <row r="106" spans="2:16">
      <c r="B106" s="2">
        <v>43160</v>
      </c>
      <c r="C106" s="1" t="s">
        <v>124</v>
      </c>
      <c r="D106" s="3">
        <v>7</v>
      </c>
      <c r="E106" s="5">
        <v>400</v>
      </c>
      <c r="F106" s="5">
        <f t="shared" si="4"/>
        <v>2800</v>
      </c>
      <c r="G106" s="1">
        <v>3432</v>
      </c>
      <c r="H106" s="1">
        <v>3573</v>
      </c>
      <c r="I106" s="1">
        <v>5688</v>
      </c>
      <c r="J106" s="1">
        <v>897</v>
      </c>
      <c r="K106" s="1">
        <v>4747</v>
      </c>
      <c r="L106" s="1">
        <v>4577</v>
      </c>
      <c r="M106" s="1">
        <v>856</v>
      </c>
      <c r="N106" s="6">
        <f t="shared" si="5"/>
        <v>3395.7142857142858</v>
      </c>
      <c r="O106" s="6">
        <f t="shared" si="3"/>
        <v>3905.0714285714284</v>
      </c>
      <c r="P106" s="1" t="s">
        <v>26</v>
      </c>
    </row>
    <row r="107" spans="2:16">
      <c r="B107" s="2">
        <v>43191</v>
      </c>
      <c r="C107" s="1" t="s">
        <v>125</v>
      </c>
      <c r="D107" s="3">
        <v>3</v>
      </c>
      <c r="E107" s="5">
        <v>400</v>
      </c>
      <c r="F107" s="5">
        <f t="shared" si="4"/>
        <v>1200</v>
      </c>
      <c r="G107" s="1">
        <v>1949</v>
      </c>
      <c r="H107" s="1">
        <v>2466</v>
      </c>
      <c r="I107" s="1">
        <v>5638</v>
      </c>
      <c r="J107" s="1">
        <v>5688</v>
      </c>
      <c r="K107" s="1">
        <v>4578</v>
      </c>
      <c r="L107" s="1">
        <v>3466</v>
      </c>
      <c r="M107" s="1">
        <v>4775</v>
      </c>
      <c r="N107" s="6">
        <f t="shared" si="5"/>
        <v>4080</v>
      </c>
      <c r="O107" s="6">
        <f t="shared" si="3"/>
        <v>4692</v>
      </c>
      <c r="P107" s="1" t="s">
        <v>26</v>
      </c>
    </row>
    <row r="108" spans="2:16">
      <c r="B108" s="12"/>
      <c r="C108" s="12"/>
      <c r="D108" s="12"/>
      <c r="E108" s="12"/>
      <c r="F108" s="12"/>
      <c r="G108" s="12"/>
      <c r="H108" s="12"/>
      <c r="I108" s="12"/>
      <c r="J108" s="12"/>
      <c r="K108" s="12"/>
      <c r="L108" s="12"/>
      <c r="M108" s="7" t="s">
        <v>126</v>
      </c>
      <c r="N108" s="6">
        <f>MAX(N8:N107)</f>
        <v>5483.8571428571431</v>
      </c>
      <c r="O108" s="12"/>
      <c r="P108" s="12"/>
    </row>
    <row r="109" spans="2:16">
      <c r="B109" s="12"/>
      <c r="C109" s="12"/>
      <c r="D109" s="12"/>
      <c r="E109" s="12"/>
      <c r="F109" s="12"/>
      <c r="G109" s="12"/>
      <c r="H109" s="12"/>
      <c r="I109" s="12"/>
      <c r="J109" s="12"/>
      <c r="K109" s="12"/>
      <c r="L109" s="12"/>
      <c r="M109" s="7" t="s">
        <v>127</v>
      </c>
      <c r="N109" s="6">
        <f>MIN(N8:N107)</f>
        <v>1320.2857142857142</v>
      </c>
      <c r="O109" s="12"/>
      <c r="P109" s="12"/>
    </row>
    <row r="110" spans="2:16">
      <c r="O110" s="12"/>
      <c r="P110" s="12"/>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2025-05-11T21:18:30Z</dcterms:created>
  <dcterms:modified xsi:type="dcterms:W3CDTF">2025-05-16T16:22:53Z</dcterms:modified>
  <cp:category/>
  <cp:contentStatus/>
</cp:coreProperties>
</file>