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0828a426ee56a6/Documentos/"/>
    </mc:Choice>
  </mc:AlternateContent>
  <xr:revisionPtr revIDLastSave="0" documentId="8_{02529AC2-CEE8-419A-A4CF-FB53A7C6DE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1" sheetId="2" r:id="rId1"/>
    <sheet name="Sheet1" sheetId="1" r:id="rId2"/>
  </sheets>
  <definedNames>
    <definedName name="_xlnm._FilterDatabase" localSheetId="1" hidden="1">Sheet1!$Q$102:$Q$102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E103" i="1"/>
  <c r="C104" i="1"/>
  <c r="C102" i="1"/>
</calcChain>
</file>

<file path=xl/sharedStrings.xml><?xml version="1.0" encoding="utf-8"?>
<sst xmlns="http://schemas.openxmlformats.org/spreadsheetml/2006/main" count="419" uniqueCount="202">
  <si>
    <t>Descripcion</t>
  </si>
  <si>
    <t>Tenemos una tabla de gestion minera, en este caso de maquinarias donde podemos ver celdas describiendo utilizacion, disponibilidad, tiempo programado, combustible, etc. Cada una con sus respectivas maquinarias e incluyendo sus cuentas de, MAX, MIN, graficos de barra y circular, funciones, formulas y demas..</t>
  </si>
  <si>
    <t>Nombre de Maquinaria</t>
  </si>
  <si>
    <t>Utilización (%)</t>
  </si>
  <si>
    <t>Disponibilidad (%)</t>
  </si>
  <si>
    <t>Tiempo Programado (Hs)</t>
  </si>
  <si>
    <t>Tiempo Disponible (Hs)</t>
  </si>
  <si>
    <t>Tiempo Trabajado (Hs)</t>
  </si>
  <si>
    <t>Combustible (Lts)</t>
  </si>
  <si>
    <t>Costo por Hora ($)</t>
  </si>
  <si>
    <t>Costo Total ($)</t>
  </si>
  <si>
    <t>Última Revisión</t>
  </si>
  <si>
    <t>Estado de la Maquinaria</t>
  </si>
  <si>
    <t>Estado del Mantenimiento</t>
  </si>
  <si>
    <t>Costo con mantenimiento atrasado(Si lo hay)</t>
  </si>
  <si>
    <t>Máquina-001</t>
  </si>
  <si>
    <t>2024-12-07</t>
  </si>
  <si>
    <t>Bueno</t>
  </si>
  <si>
    <t>Al día</t>
  </si>
  <si>
    <t>Máquina-002</t>
  </si>
  <si>
    <t>2025-02-15</t>
  </si>
  <si>
    <t>Atrasado</t>
  </si>
  <si>
    <t>Máquina-003</t>
  </si>
  <si>
    <t>2025-05-06</t>
  </si>
  <si>
    <t>Regular</t>
  </si>
  <si>
    <t>Máquina-004</t>
  </si>
  <si>
    <t>2024-12-26</t>
  </si>
  <si>
    <t>Máquina-005</t>
  </si>
  <si>
    <t>2025-04-18</t>
  </si>
  <si>
    <t>Máquina-006</t>
  </si>
  <si>
    <t>2025-01-11</t>
  </si>
  <si>
    <t>Máquina-007</t>
  </si>
  <si>
    <t>2024-11-19</t>
  </si>
  <si>
    <t>Máquina-008</t>
  </si>
  <si>
    <t>2024-11-27</t>
  </si>
  <si>
    <t>Máquina-009</t>
  </si>
  <si>
    <t>2025-05-12</t>
  </si>
  <si>
    <t>Máquina-010</t>
  </si>
  <si>
    <t>2025-03-01</t>
  </si>
  <si>
    <t>Máquina-011</t>
  </si>
  <si>
    <t>2025-04-10</t>
  </si>
  <si>
    <t>Máquina-012</t>
  </si>
  <si>
    <t>2024-12-18</t>
  </si>
  <si>
    <t>Máquina-013</t>
  </si>
  <si>
    <t>Máquina-014</t>
  </si>
  <si>
    <t>2024-12-14</t>
  </si>
  <si>
    <t>Máquina-015</t>
  </si>
  <si>
    <t>2024-12-23</t>
  </si>
  <si>
    <t>Máquina-016</t>
  </si>
  <si>
    <t>2024-12-10</t>
  </si>
  <si>
    <t>Máquina-017</t>
  </si>
  <si>
    <t>2025-03-24</t>
  </si>
  <si>
    <t>Máquina-018</t>
  </si>
  <si>
    <t>2025-04-09</t>
  </si>
  <si>
    <t>Máquina-019</t>
  </si>
  <si>
    <t>2024-12-25</t>
  </si>
  <si>
    <t>Máquina-020</t>
  </si>
  <si>
    <t>2025-05-11</t>
  </si>
  <si>
    <t>Máquina-021</t>
  </si>
  <si>
    <t>2025-04-26</t>
  </si>
  <si>
    <t>Máquina-022</t>
  </si>
  <si>
    <t>2025-04-01</t>
  </si>
  <si>
    <t>Máquina-023</t>
  </si>
  <si>
    <t>Máquina-024</t>
  </si>
  <si>
    <t>2025-03-16</t>
  </si>
  <si>
    <t>Máquina-025</t>
  </si>
  <si>
    <t>Máquina-026</t>
  </si>
  <si>
    <t>Malo</t>
  </si>
  <si>
    <t>Máquina-027</t>
  </si>
  <si>
    <t>2024-12-28</t>
  </si>
  <si>
    <t>Máquina-028</t>
  </si>
  <si>
    <t>2025-01-14</t>
  </si>
  <si>
    <t>Máquina-029</t>
  </si>
  <si>
    <t>2025-03-07</t>
  </si>
  <si>
    <t>Máquina-030</t>
  </si>
  <si>
    <t>2025-01-02</t>
  </si>
  <si>
    <t>Máquina-031</t>
  </si>
  <si>
    <t>2025-02-13</t>
  </si>
  <si>
    <t>Máquina-032</t>
  </si>
  <si>
    <t>2025-05-04</t>
  </si>
  <si>
    <t>Máquina-033</t>
  </si>
  <si>
    <t>Máquina-034</t>
  </si>
  <si>
    <t>2024-11-30</t>
  </si>
  <si>
    <t>Máquina-035</t>
  </si>
  <si>
    <t>2025-03-21</t>
  </si>
  <si>
    <t>Máquina-036</t>
  </si>
  <si>
    <t>2025-03-03</t>
  </si>
  <si>
    <t>Máquina-037</t>
  </si>
  <si>
    <t>2025-05-01</t>
  </si>
  <si>
    <t>Máquina-038</t>
  </si>
  <si>
    <t>Máquina-039</t>
  </si>
  <si>
    <t>2025-02-20</t>
  </si>
  <si>
    <t>Máquina-040</t>
  </si>
  <si>
    <t>2025-03-22</t>
  </si>
  <si>
    <t>Máquina-041</t>
  </si>
  <si>
    <t>Máquina-042</t>
  </si>
  <si>
    <t>2025-04-15</t>
  </si>
  <si>
    <t>Máquina-043</t>
  </si>
  <si>
    <t>2025-01-29</t>
  </si>
  <si>
    <t>Máquina-044</t>
  </si>
  <si>
    <t>2025-01-26</t>
  </si>
  <si>
    <t>Máquina-045</t>
  </si>
  <si>
    <t>2024-12-04</t>
  </si>
  <si>
    <t>Máquina-046</t>
  </si>
  <si>
    <t>2025-03-11</t>
  </si>
  <si>
    <t>Máquina-047</t>
  </si>
  <si>
    <t>Máquina-048</t>
  </si>
  <si>
    <t>2025-04-27</t>
  </si>
  <si>
    <t>Máquina-049</t>
  </si>
  <si>
    <t>2025-01-05</t>
  </si>
  <si>
    <t>Máquina-050</t>
  </si>
  <si>
    <t>2024-11-21</t>
  </si>
  <si>
    <t>Máquina-051</t>
  </si>
  <si>
    <t>2025-04-11</t>
  </si>
  <si>
    <t>Máquina-052</t>
  </si>
  <si>
    <t>2024-12-31</t>
  </si>
  <si>
    <t>Máquina-053</t>
  </si>
  <si>
    <t>Máquina-054</t>
  </si>
  <si>
    <t>2025-01-09</t>
  </si>
  <si>
    <t>Máquina-055</t>
  </si>
  <si>
    <t>2024-12-01</t>
  </si>
  <si>
    <t>Máquina-056</t>
  </si>
  <si>
    <t>2025-03-25</t>
  </si>
  <si>
    <t>Máquina-057</t>
  </si>
  <si>
    <t>2025-03-12</t>
  </si>
  <si>
    <t>Máquina-058</t>
  </si>
  <si>
    <t>2025-05-02</t>
  </si>
  <si>
    <t>Máquina-059</t>
  </si>
  <si>
    <t>2024-12-24</t>
  </si>
  <si>
    <t>Máquina-060</t>
  </si>
  <si>
    <t>Máquina-061</t>
  </si>
  <si>
    <t>2025-01-16</t>
  </si>
  <si>
    <t>Máquina-062</t>
  </si>
  <si>
    <t>2025-01-08</t>
  </si>
  <si>
    <t>Máquina-063</t>
  </si>
  <si>
    <t>2025-01-30</t>
  </si>
  <si>
    <t>Máquina-064</t>
  </si>
  <si>
    <t>Máquina-065</t>
  </si>
  <si>
    <t>2025-01-28</t>
  </si>
  <si>
    <t>Máquina-066</t>
  </si>
  <si>
    <t>2025-03-29</t>
  </si>
  <si>
    <t>Máquina-067</t>
  </si>
  <si>
    <t>Máquina-068</t>
  </si>
  <si>
    <t>2025-02-27</t>
  </si>
  <si>
    <t>Máquina-069</t>
  </si>
  <si>
    <t>Máquina-070</t>
  </si>
  <si>
    <t>2025-02-03</t>
  </si>
  <si>
    <t>Máquina-071</t>
  </si>
  <si>
    <t>2025-01-27</t>
  </si>
  <si>
    <t>Máquina-072</t>
  </si>
  <si>
    <t>Máquina-073</t>
  </si>
  <si>
    <t>Máquina-074</t>
  </si>
  <si>
    <t>2025-04-23</t>
  </si>
  <si>
    <t>Máquina-075</t>
  </si>
  <si>
    <t>2025-04-16</t>
  </si>
  <si>
    <t>Máquina-076</t>
  </si>
  <si>
    <t>2024-12-12</t>
  </si>
  <si>
    <t>Máquina-077</t>
  </si>
  <si>
    <t>2025-01-17</t>
  </si>
  <si>
    <t>Máquina-078</t>
  </si>
  <si>
    <t>2024-12-13</t>
  </si>
  <si>
    <t>Máquina-079</t>
  </si>
  <si>
    <t>2025-04-07</t>
  </si>
  <si>
    <t>Máquina-080</t>
  </si>
  <si>
    <t>Máquina-081</t>
  </si>
  <si>
    <t>2024-12-16</t>
  </si>
  <si>
    <t>Máquina-082</t>
  </si>
  <si>
    <t>2024-11-28</t>
  </si>
  <si>
    <t>Máquina-083</t>
  </si>
  <si>
    <t>2025-01-21</t>
  </si>
  <si>
    <t>Máquina-084</t>
  </si>
  <si>
    <t>2025-02-18</t>
  </si>
  <si>
    <t>Máquina-085</t>
  </si>
  <si>
    <t>Máquina-086</t>
  </si>
  <si>
    <t>2025-03-27</t>
  </si>
  <si>
    <t>Máquina-087</t>
  </si>
  <si>
    <t>2025-01-13</t>
  </si>
  <si>
    <t>Máquina-088</t>
  </si>
  <si>
    <t>2024-11-23</t>
  </si>
  <si>
    <t>Máquina-089</t>
  </si>
  <si>
    <t>Máquina-090</t>
  </si>
  <si>
    <t>Máquina-091</t>
  </si>
  <si>
    <t>2025-03-06</t>
  </si>
  <si>
    <t>Máquina-092</t>
  </si>
  <si>
    <t>2025-02-25</t>
  </si>
  <si>
    <t>Máquina-093</t>
  </si>
  <si>
    <t>Máquina-094</t>
  </si>
  <si>
    <t>Máquina-095</t>
  </si>
  <si>
    <t>Máquina-096</t>
  </si>
  <si>
    <t>2024-12-11</t>
  </si>
  <si>
    <t>Máquina-097</t>
  </si>
  <si>
    <t>2024-12-19</t>
  </si>
  <si>
    <t>Máquina-098</t>
  </si>
  <si>
    <t>2025-01-18</t>
  </si>
  <si>
    <t>Máquina-099</t>
  </si>
  <si>
    <t>2025-03-26</t>
  </si>
  <si>
    <t>Máquina-100</t>
  </si>
  <si>
    <t>2025-03-14</t>
  </si>
  <si>
    <t>Disponibilidad Promedio</t>
  </si>
  <si>
    <t>Tiempo MIN de uso disponible</t>
  </si>
  <si>
    <t>Costo por mantenimiento atrasado:</t>
  </si>
  <si>
    <t>Promedio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</si>
</sst>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[$$-409]* #,##0.00_ ;_-[$$-409]* \-#,##0.00\ ;_-[$$-409]* &quot;-&quot;??_ ;_-@_ "/>
    <numFmt numFmtId="166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10" fontId="0" fillId="0" borderId="1" xfId="0" applyNumberFormat="1" applyBorder="1"/>
    <xf numFmtId="0" fontId="0" fillId="3" borderId="1" xfId="0" applyFill="1" applyBorder="1" applyAlignment="1">
      <alignment horizontal="center"/>
    </xf>
    <xf numFmtId="10" fontId="0" fillId="3" borderId="1" xfId="0" applyNumberFormat="1" applyFill="1" applyBorder="1"/>
    <xf numFmtId="10" fontId="0" fillId="0" borderId="0" xfId="0" applyNumberFormat="1"/>
    <xf numFmtId="0" fontId="0" fillId="2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9" fontId="0" fillId="4" borderId="5" xfId="0" applyNumberFormat="1" applyFill="1" applyBorder="1"/>
    <xf numFmtId="0" fontId="1" fillId="2" borderId="6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3455909967600049"/>
          <c:w val="0.84647462817147856"/>
          <c:h val="0.781189780541781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Utilización (%)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Sheet1!$A$2:$A$101</c:f>
              <c:strCache>
                <c:ptCount val="100"/>
                <c:pt idx="0">
                  <c:v>Máquina-001</c:v>
                </c:pt>
                <c:pt idx="1">
                  <c:v>Máquina-002</c:v>
                </c:pt>
                <c:pt idx="2">
                  <c:v>Máquina-003</c:v>
                </c:pt>
                <c:pt idx="3">
                  <c:v>Máquina-004</c:v>
                </c:pt>
                <c:pt idx="4">
                  <c:v>Máquina-005</c:v>
                </c:pt>
                <c:pt idx="5">
                  <c:v>Máquina-006</c:v>
                </c:pt>
                <c:pt idx="6">
                  <c:v>Máquina-007</c:v>
                </c:pt>
                <c:pt idx="7">
                  <c:v>Máquina-008</c:v>
                </c:pt>
                <c:pt idx="8">
                  <c:v>Máquina-009</c:v>
                </c:pt>
                <c:pt idx="9">
                  <c:v>Máquina-010</c:v>
                </c:pt>
                <c:pt idx="10">
                  <c:v>Máquina-011</c:v>
                </c:pt>
                <c:pt idx="11">
                  <c:v>Máquina-012</c:v>
                </c:pt>
                <c:pt idx="12">
                  <c:v>Máquina-013</c:v>
                </c:pt>
                <c:pt idx="13">
                  <c:v>Máquina-014</c:v>
                </c:pt>
                <c:pt idx="14">
                  <c:v>Máquina-015</c:v>
                </c:pt>
                <c:pt idx="15">
                  <c:v>Máquina-016</c:v>
                </c:pt>
                <c:pt idx="16">
                  <c:v>Máquina-017</c:v>
                </c:pt>
                <c:pt idx="17">
                  <c:v>Máquina-018</c:v>
                </c:pt>
                <c:pt idx="18">
                  <c:v>Máquina-019</c:v>
                </c:pt>
                <c:pt idx="19">
                  <c:v>Máquina-020</c:v>
                </c:pt>
                <c:pt idx="20">
                  <c:v>Máquina-021</c:v>
                </c:pt>
                <c:pt idx="21">
                  <c:v>Máquina-022</c:v>
                </c:pt>
                <c:pt idx="22">
                  <c:v>Máquina-023</c:v>
                </c:pt>
                <c:pt idx="23">
                  <c:v>Máquina-024</c:v>
                </c:pt>
                <c:pt idx="24">
                  <c:v>Máquina-025</c:v>
                </c:pt>
                <c:pt idx="25">
                  <c:v>Máquina-026</c:v>
                </c:pt>
                <c:pt idx="26">
                  <c:v>Máquina-027</c:v>
                </c:pt>
                <c:pt idx="27">
                  <c:v>Máquina-028</c:v>
                </c:pt>
                <c:pt idx="28">
                  <c:v>Máquina-029</c:v>
                </c:pt>
                <c:pt idx="29">
                  <c:v>Máquina-030</c:v>
                </c:pt>
                <c:pt idx="30">
                  <c:v>Máquina-031</c:v>
                </c:pt>
                <c:pt idx="31">
                  <c:v>Máquina-032</c:v>
                </c:pt>
                <c:pt idx="32">
                  <c:v>Máquina-033</c:v>
                </c:pt>
                <c:pt idx="33">
                  <c:v>Máquina-034</c:v>
                </c:pt>
                <c:pt idx="34">
                  <c:v>Máquina-035</c:v>
                </c:pt>
                <c:pt idx="35">
                  <c:v>Máquina-036</c:v>
                </c:pt>
                <c:pt idx="36">
                  <c:v>Máquina-037</c:v>
                </c:pt>
                <c:pt idx="37">
                  <c:v>Máquina-038</c:v>
                </c:pt>
                <c:pt idx="38">
                  <c:v>Máquina-039</c:v>
                </c:pt>
                <c:pt idx="39">
                  <c:v>Máquina-040</c:v>
                </c:pt>
                <c:pt idx="40">
                  <c:v>Máquina-041</c:v>
                </c:pt>
                <c:pt idx="41">
                  <c:v>Máquina-042</c:v>
                </c:pt>
                <c:pt idx="42">
                  <c:v>Máquina-043</c:v>
                </c:pt>
                <c:pt idx="43">
                  <c:v>Máquina-044</c:v>
                </c:pt>
                <c:pt idx="44">
                  <c:v>Máquina-045</c:v>
                </c:pt>
                <c:pt idx="45">
                  <c:v>Máquina-046</c:v>
                </c:pt>
                <c:pt idx="46">
                  <c:v>Máquina-047</c:v>
                </c:pt>
                <c:pt idx="47">
                  <c:v>Máquina-048</c:v>
                </c:pt>
                <c:pt idx="48">
                  <c:v>Máquina-049</c:v>
                </c:pt>
                <c:pt idx="49">
                  <c:v>Máquina-050</c:v>
                </c:pt>
                <c:pt idx="50">
                  <c:v>Máquina-051</c:v>
                </c:pt>
                <c:pt idx="51">
                  <c:v>Máquina-052</c:v>
                </c:pt>
                <c:pt idx="52">
                  <c:v>Máquina-053</c:v>
                </c:pt>
                <c:pt idx="53">
                  <c:v>Máquina-054</c:v>
                </c:pt>
                <c:pt idx="54">
                  <c:v>Máquina-055</c:v>
                </c:pt>
                <c:pt idx="55">
                  <c:v>Máquina-056</c:v>
                </c:pt>
                <c:pt idx="56">
                  <c:v>Máquina-057</c:v>
                </c:pt>
                <c:pt idx="57">
                  <c:v>Máquina-058</c:v>
                </c:pt>
                <c:pt idx="58">
                  <c:v>Máquina-059</c:v>
                </c:pt>
                <c:pt idx="59">
                  <c:v>Máquina-060</c:v>
                </c:pt>
                <c:pt idx="60">
                  <c:v>Máquina-061</c:v>
                </c:pt>
                <c:pt idx="61">
                  <c:v>Máquina-062</c:v>
                </c:pt>
                <c:pt idx="62">
                  <c:v>Máquina-063</c:v>
                </c:pt>
                <c:pt idx="63">
                  <c:v>Máquina-064</c:v>
                </c:pt>
                <c:pt idx="64">
                  <c:v>Máquina-065</c:v>
                </c:pt>
                <c:pt idx="65">
                  <c:v>Máquina-066</c:v>
                </c:pt>
                <c:pt idx="66">
                  <c:v>Máquina-067</c:v>
                </c:pt>
                <c:pt idx="67">
                  <c:v>Máquina-068</c:v>
                </c:pt>
                <c:pt idx="68">
                  <c:v>Máquina-069</c:v>
                </c:pt>
                <c:pt idx="69">
                  <c:v>Máquina-070</c:v>
                </c:pt>
                <c:pt idx="70">
                  <c:v>Máquina-071</c:v>
                </c:pt>
                <c:pt idx="71">
                  <c:v>Máquina-072</c:v>
                </c:pt>
                <c:pt idx="72">
                  <c:v>Máquina-073</c:v>
                </c:pt>
                <c:pt idx="73">
                  <c:v>Máquina-074</c:v>
                </c:pt>
                <c:pt idx="74">
                  <c:v>Máquina-075</c:v>
                </c:pt>
                <c:pt idx="75">
                  <c:v>Máquina-076</c:v>
                </c:pt>
                <c:pt idx="76">
                  <c:v>Máquina-077</c:v>
                </c:pt>
                <c:pt idx="77">
                  <c:v>Máquina-078</c:v>
                </c:pt>
                <c:pt idx="78">
                  <c:v>Máquina-079</c:v>
                </c:pt>
                <c:pt idx="79">
                  <c:v>Máquina-080</c:v>
                </c:pt>
                <c:pt idx="80">
                  <c:v>Máquina-081</c:v>
                </c:pt>
                <c:pt idx="81">
                  <c:v>Máquina-082</c:v>
                </c:pt>
                <c:pt idx="82">
                  <c:v>Máquina-083</c:v>
                </c:pt>
                <c:pt idx="83">
                  <c:v>Máquina-084</c:v>
                </c:pt>
                <c:pt idx="84">
                  <c:v>Máquina-085</c:v>
                </c:pt>
                <c:pt idx="85">
                  <c:v>Máquina-086</c:v>
                </c:pt>
                <c:pt idx="86">
                  <c:v>Máquina-087</c:v>
                </c:pt>
                <c:pt idx="87">
                  <c:v>Máquina-088</c:v>
                </c:pt>
                <c:pt idx="88">
                  <c:v>Máquina-089</c:v>
                </c:pt>
                <c:pt idx="89">
                  <c:v>Máquina-090</c:v>
                </c:pt>
                <c:pt idx="90">
                  <c:v>Máquina-091</c:v>
                </c:pt>
                <c:pt idx="91">
                  <c:v>Máquina-092</c:v>
                </c:pt>
                <c:pt idx="92">
                  <c:v>Máquina-093</c:v>
                </c:pt>
                <c:pt idx="93">
                  <c:v>Máquina-094</c:v>
                </c:pt>
                <c:pt idx="94">
                  <c:v>Máquina-095</c:v>
                </c:pt>
                <c:pt idx="95">
                  <c:v>Máquina-096</c:v>
                </c:pt>
                <c:pt idx="96">
                  <c:v>Máquina-097</c:v>
                </c:pt>
                <c:pt idx="97">
                  <c:v>Máquina-098</c:v>
                </c:pt>
                <c:pt idx="98">
                  <c:v>Máquina-099</c:v>
                </c:pt>
                <c:pt idx="99">
                  <c:v>Máquina-100</c:v>
                </c:pt>
              </c:strCache>
            </c:strRef>
          </c:cat>
          <c:val>
            <c:numRef>
              <c:f>Sheet1!$B$2:$B$101</c:f>
              <c:numCache>
                <c:formatCode>0.00%</c:formatCode>
                <c:ptCount val="100"/>
                <c:pt idx="0">
                  <c:v>0.68730000000000002</c:v>
                </c:pt>
                <c:pt idx="1">
                  <c:v>0.97540000000000004</c:v>
                </c:pt>
                <c:pt idx="2">
                  <c:v>0.86599999999999999</c:v>
                </c:pt>
                <c:pt idx="3">
                  <c:v>0.79930000000000001</c:v>
                </c:pt>
                <c:pt idx="4">
                  <c:v>0.57799999999999996</c:v>
                </c:pt>
                <c:pt idx="5">
                  <c:v>0.57799999999999996</c:v>
                </c:pt>
                <c:pt idx="6">
                  <c:v>0.52900000000000003</c:v>
                </c:pt>
                <c:pt idx="7">
                  <c:v>0.93310000000000004</c:v>
                </c:pt>
                <c:pt idx="8">
                  <c:v>0.80059999999999998</c:v>
                </c:pt>
                <c:pt idx="9">
                  <c:v>0.85399999999999998</c:v>
                </c:pt>
                <c:pt idx="10">
                  <c:v>0.51029999999999998</c:v>
                </c:pt>
                <c:pt idx="11">
                  <c:v>0.98499999999999999</c:v>
                </c:pt>
                <c:pt idx="12">
                  <c:v>0.91620000000000001</c:v>
                </c:pt>
                <c:pt idx="13" formatCode="General">
                  <c:v>60.62</c:v>
                </c:pt>
                <c:pt idx="14" formatCode="General">
                  <c:v>59.09</c:v>
                </c:pt>
                <c:pt idx="15" formatCode="General">
                  <c:v>59.17</c:v>
                </c:pt>
                <c:pt idx="16" formatCode="General">
                  <c:v>65.209999999999994</c:v>
                </c:pt>
                <c:pt idx="17" formatCode="General">
                  <c:v>76.239999999999995</c:v>
                </c:pt>
                <c:pt idx="18" formatCode="General">
                  <c:v>71.599999999999994</c:v>
                </c:pt>
                <c:pt idx="19" formatCode="General">
                  <c:v>64.56</c:v>
                </c:pt>
                <c:pt idx="20" formatCode="General">
                  <c:v>80.59</c:v>
                </c:pt>
                <c:pt idx="21" formatCode="General">
                  <c:v>56.97</c:v>
                </c:pt>
                <c:pt idx="22" formatCode="General">
                  <c:v>64.61</c:v>
                </c:pt>
                <c:pt idx="23" formatCode="General">
                  <c:v>68.319999999999993</c:v>
                </c:pt>
                <c:pt idx="24" formatCode="General">
                  <c:v>72.8</c:v>
                </c:pt>
                <c:pt idx="25" formatCode="General">
                  <c:v>89.26</c:v>
                </c:pt>
                <c:pt idx="26" formatCode="General">
                  <c:v>59.98</c:v>
                </c:pt>
                <c:pt idx="27" formatCode="General">
                  <c:v>75.709999999999994</c:v>
                </c:pt>
                <c:pt idx="28" formatCode="General">
                  <c:v>79.62</c:v>
                </c:pt>
                <c:pt idx="29" formatCode="General">
                  <c:v>52.32</c:v>
                </c:pt>
                <c:pt idx="30" formatCode="General">
                  <c:v>80.38</c:v>
                </c:pt>
                <c:pt idx="31" formatCode="General">
                  <c:v>58.53</c:v>
                </c:pt>
                <c:pt idx="32" formatCode="General">
                  <c:v>53.25</c:v>
                </c:pt>
                <c:pt idx="33" formatCode="General">
                  <c:v>97.44</c:v>
                </c:pt>
                <c:pt idx="34" formatCode="General">
                  <c:v>98.28</c:v>
                </c:pt>
                <c:pt idx="35" formatCode="General">
                  <c:v>90.42</c:v>
                </c:pt>
                <c:pt idx="36" formatCode="General">
                  <c:v>65.23</c:v>
                </c:pt>
                <c:pt idx="37" formatCode="General">
                  <c:v>54.88</c:v>
                </c:pt>
                <c:pt idx="38" formatCode="General">
                  <c:v>84.21</c:v>
                </c:pt>
                <c:pt idx="39" formatCode="General">
                  <c:v>72.010000000000005</c:v>
                </c:pt>
                <c:pt idx="40" formatCode="General">
                  <c:v>56.1</c:v>
                </c:pt>
                <c:pt idx="41" formatCode="General">
                  <c:v>74.760000000000005</c:v>
                </c:pt>
                <c:pt idx="42" formatCode="General">
                  <c:v>51.72</c:v>
                </c:pt>
                <c:pt idx="43" formatCode="General">
                  <c:v>95.47</c:v>
                </c:pt>
                <c:pt idx="44" formatCode="General">
                  <c:v>62.94</c:v>
                </c:pt>
                <c:pt idx="45" formatCode="General">
                  <c:v>83.13</c:v>
                </c:pt>
                <c:pt idx="46" formatCode="General">
                  <c:v>65.59</c:v>
                </c:pt>
                <c:pt idx="47" formatCode="General">
                  <c:v>76</c:v>
                </c:pt>
                <c:pt idx="48" formatCode="General">
                  <c:v>77.34</c:v>
                </c:pt>
                <c:pt idx="49" formatCode="General">
                  <c:v>59.24</c:v>
                </c:pt>
                <c:pt idx="50" formatCode="General">
                  <c:v>98.48</c:v>
                </c:pt>
                <c:pt idx="51" formatCode="General">
                  <c:v>88.76</c:v>
                </c:pt>
                <c:pt idx="52" formatCode="General">
                  <c:v>96.97</c:v>
                </c:pt>
                <c:pt idx="53" formatCode="General">
                  <c:v>94.74</c:v>
                </c:pt>
                <c:pt idx="54" formatCode="General">
                  <c:v>79.89</c:v>
                </c:pt>
                <c:pt idx="55" formatCode="General">
                  <c:v>96.09</c:v>
                </c:pt>
                <c:pt idx="56" formatCode="General">
                  <c:v>54.42</c:v>
                </c:pt>
                <c:pt idx="57" formatCode="General">
                  <c:v>59.8</c:v>
                </c:pt>
                <c:pt idx="58" formatCode="General">
                  <c:v>52.26</c:v>
                </c:pt>
                <c:pt idx="59" formatCode="General">
                  <c:v>66.27</c:v>
                </c:pt>
                <c:pt idx="60" formatCode="General">
                  <c:v>69.430000000000007</c:v>
                </c:pt>
                <c:pt idx="61" formatCode="General">
                  <c:v>63.57</c:v>
                </c:pt>
                <c:pt idx="62" formatCode="General">
                  <c:v>91.44</c:v>
                </c:pt>
                <c:pt idx="63" formatCode="General">
                  <c:v>67.84</c:v>
                </c:pt>
                <c:pt idx="64" formatCode="General">
                  <c:v>64.05</c:v>
                </c:pt>
                <c:pt idx="65" formatCode="General">
                  <c:v>77.13</c:v>
                </c:pt>
                <c:pt idx="66" formatCode="General">
                  <c:v>57.05</c:v>
                </c:pt>
                <c:pt idx="67" formatCode="General">
                  <c:v>90.11</c:v>
                </c:pt>
                <c:pt idx="68" formatCode="General">
                  <c:v>53.73</c:v>
                </c:pt>
                <c:pt idx="69" formatCode="General">
                  <c:v>99.34</c:v>
                </c:pt>
                <c:pt idx="70" formatCode="General">
                  <c:v>88.61</c:v>
                </c:pt>
                <c:pt idx="71" formatCode="General">
                  <c:v>59.94</c:v>
                </c:pt>
                <c:pt idx="72" formatCode="General">
                  <c:v>50.28</c:v>
                </c:pt>
                <c:pt idx="73" formatCode="General">
                  <c:v>90.77</c:v>
                </c:pt>
                <c:pt idx="74" formatCode="General">
                  <c:v>85.34</c:v>
                </c:pt>
                <c:pt idx="75" formatCode="General">
                  <c:v>86.45</c:v>
                </c:pt>
                <c:pt idx="76" formatCode="General">
                  <c:v>88.56</c:v>
                </c:pt>
                <c:pt idx="77" formatCode="General">
                  <c:v>53.7</c:v>
                </c:pt>
                <c:pt idx="78" formatCode="General">
                  <c:v>67.92</c:v>
                </c:pt>
                <c:pt idx="79" formatCode="General">
                  <c:v>55.79</c:v>
                </c:pt>
                <c:pt idx="80" formatCode="General">
                  <c:v>93.16</c:v>
                </c:pt>
                <c:pt idx="81" formatCode="General">
                  <c:v>81.16</c:v>
                </c:pt>
                <c:pt idx="82" formatCode="General">
                  <c:v>66.540000000000006</c:v>
                </c:pt>
                <c:pt idx="83" formatCode="General">
                  <c:v>53.18</c:v>
                </c:pt>
                <c:pt idx="84" formatCode="General">
                  <c:v>65.55</c:v>
                </c:pt>
                <c:pt idx="85" formatCode="General">
                  <c:v>66.260000000000005</c:v>
                </c:pt>
                <c:pt idx="86" formatCode="General">
                  <c:v>86.48</c:v>
                </c:pt>
                <c:pt idx="87" formatCode="General">
                  <c:v>81.88</c:v>
                </c:pt>
                <c:pt idx="88" formatCode="General">
                  <c:v>94.36</c:v>
                </c:pt>
                <c:pt idx="89" formatCode="General">
                  <c:v>73.61</c:v>
                </c:pt>
                <c:pt idx="90" formatCode="General">
                  <c:v>55.98</c:v>
                </c:pt>
                <c:pt idx="91" formatCode="General">
                  <c:v>85.66</c:v>
                </c:pt>
                <c:pt idx="92" formatCode="General">
                  <c:v>88.04</c:v>
                </c:pt>
                <c:pt idx="93" formatCode="General">
                  <c:v>78.06</c:v>
                </c:pt>
                <c:pt idx="94" formatCode="General">
                  <c:v>88.55</c:v>
                </c:pt>
                <c:pt idx="95" formatCode="General">
                  <c:v>74.69</c:v>
                </c:pt>
                <c:pt idx="96" formatCode="General">
                  <c:v>76.14</c:v>
                </c:pt>
                <c:pt idx="97" formatCode="General">
                  <c:v>71.38</c:v>
                </c:pt>
                <c:pt idx="98" formatCode="General">
                  <c:v>51.27</c:v>
                </c:pt>
                <c:pt idx="99" formatCode="General">
                  <c:v>55.39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822-87C3-25EAD671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7286896"/>
        <c:axId val="167293136"/>
      </c:barChart>
      <c:catAx>
        <c:axId val="16728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7293136"/>
        <c:crosses val="autoZero"/>
        <c:auto val="1"/>
        <c:lblAlgn val="ctr"/>
        <c:lblOffset val="100"/>
        <c:noMultiLvlLbl val="0"/>
      </c:catAx>
      <c:valAx>
        <c:axId val="1672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728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Sheet1!$G$1</c:f>
              <c:strCache>
                <c:ptCount val="1"/>
                <c:pt idx="0">
                  <c:v>Combustible (Lts)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5D-492B-95BE-EB9B6E487E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5D-492B-95BE-EB9B6E487E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5D-492B-95BE-EB9B6E487E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5D-492B-95BE-EB9B6E487E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5D-492B-95BE-EB9B6E487E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5D-492B-95BE-EB9B6E487EA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D5D-492B-95BE-EB9B6E487EA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D5D-492B-95BE-EB9B6E487E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D5D-492B-95BE-EB9B6E487EA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D5D-492B-95BE-EB9B6E487EA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D5D-492B-95BE-EB9B6E487EA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D5D-492B-95BE-EB9B6E487EA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D5D-492B-95BE-EB9B6E487EA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D5D-492B-95BE-EB9B6E487EA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D5D-492B-95BE-EB9B6E487EA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DD5D-492B-95BE-EB9B6E487EA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DD5D-492B-95BE-EB9B6E487EA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DD5D-492B-95BE-EB9B6E487EA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DD5D-492B-95BE-EB9B6E487EA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DD5D-492B-95BE-EB9B6E487EA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D5D-492B-95BE-EB9B6E487EA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DD5D-492B-95BE-EB9B6E487EA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DD5D-492B-95BE-EB9B6E487EA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DD5D-492B-95BE-EB9B6E487EA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DD5D-492B-95BE-EB9B6E487EA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DD5D-492B-95BE-EB9B6E487EA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DD5D-492B-95BE-EB9B6E487EA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DD5D-492B-95BE-EB9B6E487EA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DD5D-492B-95BE-EB9B6E487EA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DD5D-492B-95BE-EB9B6E487EA3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DD5D-492B-95BE-EB9B6E487EA3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DD5D-492B-95BE-EB9B6E487EA3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DD5D-492B-95BE-EB9B6E487EA3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DD5D-492B-95BE-EB9B6E487EA3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DD5D-492B-95BE-EB9B6E487EA3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DD5D-492B-95BE-EB9B6E487EA3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DD5D-492B-95BE-EB9B6E487EA3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DD5D-492B-95BE-EB9B6E487EA3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DD5D-492B-95BE-EB9B6E487EA3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DD5D-492B-95BE-EB9B6E487EA3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DD5D-492B-95BE-EB9B6E487EA3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DD5D-492B-95BE-EB9B6E487EA3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DD5D-492B-95BE-EB9B6E487EA3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DD5D-492B-95BE-EB9B6E487EA3}"/>
              </c:ext>
            </c:extLst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DD5D-492B-95BE-EB9B6E487EA3}"/>
              </c:ext>
            </c:extLst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DD5D-492B-95BE-EB9B6E487EA3}"/>
              </c:ext>
            </c:extLst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DD5D-492B-95BE-EB9B6E487EA3}"/>
              </c:ext>
            </c:extLst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DD5D-492B-95BE-EB9B6E487EA3}"/>
              </c:ext>
            </c:extLst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DD5D-492B-95BE-EB9B6E487EA3}"/>
              </c:ext>
            </c:extLst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DD5D-492B-95BE-EB9B6E487EA3}"/>
              </c:ext>
            </c:extLst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DD5D-492B-95BE-EB9B6E487EA3}"/>
              </c:ext>
            </c:extLst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DD5D-492B-95BE-EB9B6E487EA3}"/>
              </c:ext>
            </c:extLst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DD5D-492B-95BE-EB9B6E487EA3}"/>
              </c:ext>
            </c:extLst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DD5D-492B-95BE-EB9B6E487EA3}"/>
              </c:ext>
            </c:extLst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DD5D-492B-95BE-EB9B6E487EA3}"/>
              </c:ext>
            </c:extLst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DD5D-492B-95BE-EB9B6E487EA3}"/>
              </c:ext>
            </c:extLst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DD5D-492B-95BE-EB9B6E487EA3}"/>
              </c:ext>
            </c:extLst>
          </c:dPt>
          <c:dPt>
            <c:idx val="57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DD5D-492B-95BE-EB9B6E487EA3}"/>
              </c:ext>
            </c:extLst>
          </c:dPt>
          <c:dPt>
            <c:idx val="58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DD5D-492B-95BE-EB9B6E487EA3}"/>
              </c:ext>
            </c:extLst>
          </c:dPt>
          <c:dPt>
            <c:idx val="59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DD5D-492B-95BE-EB9B6E487EA3}"/>
              </c:ext>
            </c:extLst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DD5D-492B-95BE-EB9B6E487EA3}"/>
              </c:ext>
            </c:extLst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DD5D-492B-95BE-EB9B6E487EA3}"/>
              </c:ext>
            </c:extLst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DD5D-492B-95BE-EB9B6E487EA3}"/>
              </c:ext>
            </c:extLst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DD5D-492B-95BE-EB9B6E487EA3}"/>
              </c:ext>
            </c:extLst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DD5D-492B-95BE-EB9B6E487EA3}"/>
              </c:ext>
            </c:extLst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DD5D-492B-95BE-EB9B6E487EA3}"/>
              </c:ext>
            </c:extLst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DD5D-492B-95BE-EB9B6E487EA3}"/>
              </c:ext>
            </c:extLst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DD5D-492B-95BE-EB9B6E487EA3}"/>
              </c:ext>
            </c:extLst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DD5D-492B-95BE-EB9B6E487EA3}"/>
              </c:ext>
            </c:extLst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DD5D-492B-95BE-EB9B6E487EA3}"/>
              </c:ext>
            </c:extLst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DD5D-492B-95BE-EB9B6E487EA3}"/>
              </c:ext>
            </c:extLst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DD5D-492B-95BE-EB9B6E487EA3}"/>
              </c:ext>
            </c:extLst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DD5D-492B-95BE-EB9B6E487EA3}"/>
              </c:ext>
            </c:extLst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DD5D-492B-95BE-EB9B6E487EA3}"/>
              </c:ext>
            </c:extLst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DD5D-492B-95BE-EB9B6E487EA3}"/>
              </c:ext>
            </c:extLst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DD5D-492B-95BE-EB9B6E487EA3}"/>
              </c:ext>
            </c:extLst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DD5D-492B-95BE-EB9B6E487EA3}"/>
              </c:ext>
            </c:extLst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DD5D-492B-95BE-EB9B6E487EA3}"/>
              </c:ext>
            </c:extLst>
          </c:dPt>
          <c:dPt>
            <c:idx val="7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DD5D-492B-95BE-EB9B6E487EA3}"/>
              </c:ext>
            </c:extLst>
          </c:dPt>
          <c:dPt>
            <c:idx val="7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DD5D-492B-95BE-EB9B6E487EA3}"/>
              </c:ext>
            </c:extLst>
          </c:dPt>
          <c:dPt>
            <c:idx val="8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DD5D-492B-95BE-EB9B6E487EA3}"/>
              </c:ext>
            </c:extLst>
          </c:dPt>
          <c:dPt>
            <c:idx val="8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DD5D-492B-95BE-EB9B6E487EA3}"/>
              </c:ext>
            </c:extLst>
          </c:dPt>
          <c:dPt>
            <c:idx val="8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DD5D-492B-95BE-EB9B6E487EA3}"/>
              </c:ext>
            </c:extLst>
          </c:dPt>
          <c:dPt>
            <c:idx val="8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DD5D-492B-95BE-EB9B6E487EA3}"/>
              </c:ext>
            </c:extLst>
          </c:dPt>
          <c:dPt>
            <c:idx val="84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DD5D-492B-95BE-EB9B6E487EA3}"/>
              </c:ext>
            </c:extLst>
          </c:dPt>
          <c:dPt>
            <c:idx val="85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DD5D-492B-95BE-EB9B6E487EA3}"/>
              </c:ext>
            </c:extLst>
          </c:dPt>
          <c:dPt>
            <c:idx val="86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DD5D-492B-95BE-EB9B6E487EA3}"/>
              </c:ext>
            </c:extLst>
          </c:dPt>
          <c:dPt>
            <c:idx val="87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DD5D-492B-95BE-EB9B6E487EA3}"/>
              </c:ext>
            </c:extLst>
          </c:dPt>
          <c:dPt>
            <c:idx val="88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DD5D-492B-95BE-EB9B6E487EA3}"/>
              </c:ext>
            </c:extLst>
          </c:dPt>
          <c:dPt>
            <c:idx val="89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DD5D-492B-95BE-EB9B6E487EA3}"/>
              </c:ext>
            </c:extLst>
          </c:dPt>
          <c:dPt>
            <c:idx val="9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DD5D-492B-95BE-EB9B6E487EA3}"/>
              </c:ext>
            </c:extLst>
          </c:dPt>
          <c:dPt>
            <c:idx val="9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DD5D-492B-95BE-EB9B6E487EA3}"/>
              </c:ext>
            </c:extLst>
          </c:dPt>
          <c:dPt>
            <c:idx val="9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DD5D-492B-95BE-EB9B6E487EA3}"/>
              </c:ext>
            </c:extLst>
          </c:dPt>
          <c:dPt>
            <c:idx val="9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DD5D-492B-95BE-EB9B6E487EA3}"/>
              </c:ext>
            </c:extLst>
          </c:dPt>
          <c:dPt>
            <c:idx val="9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D-DD5D-492B-95BE-EB9B6E487EA3}"/>
              </c:ext>
            </c:extLst>
          </c:dPt>
          <c:dPt>
            <c:idx val="9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F-DD5D-492B-95BE-EB9B6E487EA3}"/>
              </c:ext>
            </c:extLst>
          </c:dPt>
          <c:dPt>
            <c:idx val="96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1-DD5D-492B-95BE-EB9B6E487EA3}"/>
              </c:ext>
            </c:extLst>
          </c:dPt>
          <c:dPt>
            <c:idx val="97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3-DD5D-492B-95BE-EB9B6E487EA3}"/>
              </c:ext>
            </c:extLst>
          </c:dPt>
          <c:dPt>
            <c:idx val="98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5-DD5D-492B-95BE-EB9B6E487EA3}"/>
              </c:ext>
            </c:extLst>
          </c:dPt>
          <c:dPt>
            <c:idx val="99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7-DD5D-492B-95BE-EB9B6E487EA3}"/>
              </c:ext>
            </c:extLst>
          </c:dPt>
          <c:val>
            <c:numRef>
              <c:f>Sheet1!$G$2:$G$101</c:f>
              <c:numCache>
                <c:formatCode>0.0</c:formatCode>
                <c:ptCount val="100"/>
                <c:pt idx="0">
                  <c:v>354</c:v>
                </c:pt>
                <c:pt idx="1">
                  <c:v>689</c:v>
                </c:pt>
                <c:pt idx="2">
                  <c:v>585</c:v>
                </c:pt>
                <c:pt idx="3">
                  <c:v>303</c:v>
                </c:pt>
                <c:pt idx="4">
                  <c:v>592</c:v>
                </c:pt>
                <c:pt idx="5">
                  <c:v>445</c:v>
                </c:pt>
                <c:pt idx="6">
                  <c:v>375</c:v>
                </c:pt>
                <c:pt idx="7">
                  <c:v>238</c:v>
                </c:pt>
                <c:pt idx="8">
                  <c:v>676</c:v>
                </c:pt>
                <c:pt idx="9">
                  <c:v>737</c:v>
                </c:pt>
                <c:pt idx="10">
                  <c:v>607</c:v>
                </c:pt>
                <c:pt idx="11">
                  <c:v>724</c:v>
                </c:pt>
                <c:pt idx="12">
                  <c:v>705</c:v>
                </c:pt>
                <c:pt idx="13">
                  <c:v>235</c:v>
                </c:pt>
                <c:pt idx="14">
                  <c:v>219</c:v>
                </c:pt>
                <c:pt idx="15">
                  <c:v>520</c:v>
                </c:pt>
                <c:pt idx="16">
                  <c:v>711</c:v>
                </c:pt>
                <c:pt idx="17">
                  <c:v>599</c:v>
                </c:pt>
                <c:pt idx="18">
                  <c:v>670</c:v>
                </c:pt>
                <c:pt idx="19">
                  <c:v>342</c:v>
                </c:pt>
                <c:pt idx="20">
                  <c:v>291</c:v>
                </c:pt>
                <c:pt idx="21">
                  <c:v>553</c:v>
                </c:pt>
                <c:pt idx="22">
                  <c:v>250</c:v>
                </c:pt>
                <c:pt idx="23">
                  <c:v>774</c:v>
                </c:pt>
                <c:pt idx="24">
                  <c:v>389</c:v>
                </c:pt>
                <c:pt idx="25">
                  <c:v>324</c:v>
                </c:pt>
                <c:pt idx="26">
                  <c:v>349</c:v>
                </c:pt>
                <c:pt idx="27">
                  <c:v>513</c:v>
                </c:pt>
                <c:pt idx="28">
                  <c:v>769</c:v>
                </c:pt>
                <c:pt idx="29">
                  <c:v>541</c:v>
                </c:pt>
                <c:pt idx="30">
                  <c:v>504</c:v>
                </c:pt>
                <c:pt idx="31">
                  <c:v>253</c:v>
                </c:pt>
                <c:pt idx="32">
                  <c:v>643</c:v>
                </c:pt>
                <c:pt idx="33">
                  <c:v>463</c:v>
                </c:pt>
                <c:pt idx="34">
                  <c:v>252</c:v>
                </c:pt>
                <c:pt idx="35">
                  <c:v>771</c:v>
                </c:pt>
                <c:pt idx="36">
                  <c:v>204</c:v>
                </c:pt>
                <c:pt idx="37">
                  <c:v>302</c:v>
                </c:pt>
                <c:pt idx="38">
                  <c:v>395</c:v>
                </c:pt>
                <c:pt idx="39">
                  <c:v>549</c:v>
                </c:pt>
                <c:pt idx="40">
                  <c:v>246</c:v>
                </c:pt>
                <c:pt idx="41">
                  <c:v>468</c:v>
                </c:pt>
                <c:pt idx="42">
                  <c:v>569</c:v>
                </c:pt>
                <c:pt idx="43">
                  <c:v>305</c:v>
                </c:pt>
                <c:pt idx="44">
                  <c:v>319</c:v>
                </c:pt>
                <c:pt idx="45">
                  <c:v>257</c:v>
                </c:pt>
                <c:pt idx="46">
                  <c:v>545</c:v>
                </c:pt>
                <c:pt idx="47">
                  <c:v>673</c:v>
                </c:pt>
                <c:pt idx="48">
                  <c:v>316</c:v>
                </c:pt>
                <c:pt idx="49">
                  <c:v>326</c:v>
                </c:pt>
                <c:pt idx="50">
                  <c:v>592</c:v>
                </c:pt>
                <c:pt idx="51">
                  <c:v>257</c:v>
                </c:pt>
                <c:pt idx="52">
                  <c:v>712</c:v>
                </c:pt>
                <c:pt idx="53">
                  <c:v>295</c:v>
                </c:pt>
                <c:pt idx="54">
                  <c:v>317</c:v>
                </c:pt>
                <c:pt idx="55">
                  <c:v>759</c:v>
                </c:pt>
                <c:pt idx="56">
                  <c:v>687</c:v>
                </c:pt>
                <c:pt idx="57">
                  <c:v>436</c:v>
                </c:pt>
                <c:pt idx="58">
                  <c:v>471</c:v>
                </c:pt>
                <c:pt idx="59">
                  <c:v>388</c:v>
                </c:pt>
                <c:pt idx="60">
                  <c:v>646</c:v>
                </c:pt>
                <c:pt idx="61">
                  <c:v>780</c:v>
                </c:pt>
                <c:pt idx="62">
                  <c:v>446</c:v>
                </c:pt>
                <c:pt idx="63">
                  <c:v>275</c:v>
                </c:pt>
                <c:pt idx="64">
                  <c:v>353</c:v>
                </c:pt>
                <c:pt idx="65">
                  <c:v>634</c:v>
                </c:pt>
                <c:pt idx="66">
                  <c:v>285</c:v>
                </c:pt>
                <c:pt idx="67">
                  <c:v>484</c:v>
                </c:pt>
                <c:pt idx="68">
                  <c:v>419</c:v>
                </c:pt>
                <c:pt idx="69">
                  <c:v>268</c:v>
                </c:pt>
                <c:pt idx="70">
                  <c:v>246</c:v>
                </c:pt>
                <c:pt idx="71">
                  <c:v>293</c:v>
                </c:pt>
                <c:pt idx="72">
                  <c:v>652</c:v>
                </c:pt>
                <c:pt idx="73">
                  <c:v>403</c:v>
                </c:pt>
                <c:pt idx="74">
                  <c:v>417</c:v>
                </c:pt>
                <c:pt idx="75">
                  <c:v>673</c:v>
                </c:pt>
                <c:pt idx="76">
                  <c:v>631</c:v>
                </c:pt>
                <c:pt idx="77">
                  <c:v>540</c:v>
                </c:pt>
                <c:pt idx="78">
                  <c:v>750</c:v>
                </c:pt>
                <c:pt idx="79">
                  <c:v>488</c:v>
                </c:pt>
                <c:pt idx="80">
                  <c:v>453</c:v>
                </c:pt>
                <c:pt idx="81">
                  <c:v>556</c:v>
                </c:pt>
                <c:pt idx="82">
                  <c:v>222</c:v>
                </c:pt>
                <c:pt idx="83">
                  <c:v>721</c:v>
                </c:pt>
                <c:pt idx="84">
                  <c:v>299</c:v>
                </c:pt>
                <c:pt idx="85">
                  <c:v>379</c:v>
                </c:pt>
                <c:pt idx="86">
                  <c:v>422</c:v>
                </c:pt>
                <c:pt idx="87">
                  <c:v>641</c:v>
                </c:pt>
                <c:pt idx="88">
                  <c:v>524</c:v>
                </c:pt>
                <c:pt idx="89">
                  <c:v>715</c:v>
                </c:pt>
                <c:pt idx="90">
                  <c:v>215</c:v>
                </c:pt>
                <c:pt idx="91">
                  <c:v>535</c:v>
                </c:pt>
                <c:pt idx="92">
                  <c:v>457</c:v>
                </c:pt>
                <c:pt idx="93">
                  <c:v>696</c:v>
                </c:pt>
                <c:pt idx="94">
                  <c:v>359</c:v>
                </c:pt>
                <c:pt idx="95">
                  <c:v>674</c:v>
                </c:pt>
                <c:pt idx="96">
                  <c:v>579</c:v>
                </c:pt>
                <c:pt idx="97">
                  <c:v>744</c:v>
                </c:pt>
                <c:pt idx="98">
                  <c:v>626</c:v>
                </c:pt>
                <c:pt idx="9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C-4EDA-A003-82D8A34A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105</xdr:row>
      <xdr:rowOff>11430</xdr:rowOff>
    </xdr:from>
    <xdr:to>
      <xdr:col>9</xdr:col>
      <xdr:colOff>83820</xdr:colOff>
      <xdr:row>135</xdr:row>
      <xdr:rowOff>129540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11CDA2-1A99-BEDD-905E-0363C395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480060</xdr:colOff>
      <xdr:row>108</xdr:row>
      <xdr:rowOff>19050</xdr:rowOff>
    </xdr:from>
    <xdr:to>
      <xdr:col>13</xdr:col>
      <xdr:colOff>7620</xdr:colOff>
      <xdr:row>135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B235F5-BE1B-81FF-5E22-184FD4656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A022-2B03-4738-801D-4DBAC0C33FA1}">
  <dimension ref="A1:A10"/>
  <sheetViews>
    <sheetView workbookViewId="0">
      <selection activeCell="A25" sqref="A25"/>
    </sheetView>
  </sheetViews>
  <sheetFormatPr defaultColWidth="11.42578125" defaultRowHeight="14.45"/>
  <cols>
    <col min="1" max="1" width="253.85546875" customWidth="1"/>
    <col min="2" max="3" width="11.5703125" customWidth="1"/>
  </cols>
  <sheetData>
    <row r="1" spans="1:1">
      <c r="A1" s="12" t="s">
        <v>0</v>
      </c>
    </row>
    <row r="2" spans="1:1" ht="15">
      <c r="A2" s="13" t="s">
        <v>1</v>
      </c>
    </row>
    <row r="3" spans="1:1" ht="15">
      <c r="A3" s="13"/>
    </row>
    <row r="4" spans="1:1" ht="15">
      <c r="A4" s="13"/>
    </row>
    <row r="5" spans="1:1" ht="15">
      <c r="A5" s="13"/>
    </row>
    <row r="6" spans="1:1" ht="15">
      <c r="A6" s="13"/>
    </row>
    <row r="7" spans="1:1" ht="15">
      <c r="A7" s="13"/>
    </row>
    <row r="8" spans="1:1" ht="15">
      <c r="A8" s="13"/>
    </row>
    <row r="9" spans="1:1" ht="15">
      <c r="A9" s="13"/>
    </row>
    <row r="10" spans="1:1" ht="15">
      <c r="A10" s="13"/>
    </row>
  </sheetData>
  <mergeCells count="1"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topLeftCell="E1" workbookViewId="0">
      <selection activeCell="O4" sqref="O4"/>
    </sheetView>
  </sheetViews>
  <sheetFormatPr defaultColWidth="8.85546875" defaultRowHeight="14.45"/>
  <cols>
    <col min="1" max="1" width="23.7109375" style="1" customWidth="1"/>
    <col min="2" max="2" width="17.28515625" style="1" customWidth="1"/>
    <col min="3" max="3" width="17" customWidth="1"/>
    <col min="4" max="4" width="26.7109375" customWidth="1"/>
    <col min="5" max="5" width="21.140625" customWidth="1"/>
    <col min="6" max="6" width="19.7109375" customWidth="1"/>
    <col min="7" max="7" width="17.28515625" customWidth="1"/>
    <col min="8" max="8" width="18.28515625" customWidth="1"/>
    <col min="9" max="9" width="19.28515625" customWidth="1"/>
    <col min="10" max="10" width="16.85546875" customWidth="1"/>
    <col min="11" max="11" width="23.28515625" customWidth="1"/>
    <col min="12" max="12" width="31.7109375" customWidth="1"/>
  </cols>
  <sheetData>
    <row r="1" spans="1:17" ht="15">
      <c r="A1" s="4" t="s">
        <v>2</v>
      </c>
      <c r="B1" s="5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20" t="s">
        <v>13</v>
      </c>
      <c r="M1" s="26" t="s">
        <v>14</v>
      </c>
      <c r="N1" s="27"/>
      <c r="O1" s="22"/>
      <c r="P1" s="22"/>
      <c r="Q1" s="23"/>
    </row>
    <row r="2" spans="1:17" ht="14.45" customHeight="1">
      <c r="A2" s="7" t="s">
        <v>15</v>
      </c>
      <c r="B2" s="3">
        <v>0.68730000000000002</v>
      </c>
      <c r="C2" s="6">
        <v>0.61260000000000003</v>
      </c>
      <c r="D2" s="17">
        <v>251</v>
      </c>
      <c r="E2" s="17">
        <v>153.76</v>
      </c>
      <c r="F2" s="17">
        <v>105.68</v>
      </c>
      <c r="G2" s="18">
        <v>354</v>
      </c>
      <c r="H2" s="15">
        <v>4906</v>
      </c>
      <c r="I2" s="15">
        <v>518466.08</v>
      </c>
      <c r="J2" s="16" t="s">
        <v>16</v>
      </c>
      <c r="K2" s="17" t="s">
        <v>17</v>
      </c>
      <c r="L2" s="25" t="s">
        <v>18</v>
      </c>
      <c r="M2" s="24">
        <f>IF(L2="Atrasado",I2+$J$103,I2)</f>
        <v>518466.08</v>
      </c>
      <c r="N2" s="24"/>
    </row>
    <row r="3" spans="1:17" ht="15">
      <c r="A3" s="7" t="s">
        <v>19</v>
      </c>
      <c r="B3" s="3">
        <v>0.97540000000000004</v>
      </c>
      <c r="C3" s="6">
        <v>0.85460000000000003</v>
      </c>
      <c r="D3" s="17">
        <v>215</v>
      </c>
      <c r="E3" s="17">
        <v>183.74</v>
      </c>
      <c r="F3" s="17">
        <v>179.22</v>
      </c>
      <c r="G3" s="18">
        <v>689</v>
      </c>
      <c r="H3" s="15">
        <v>4648</v>
      </c>
      <c r="I3" s="15">
        <v>833014.56</v>
      </c>
      <c r="J3" s="16" t="s">
        <v>20</v>
      </c>
      <c r="K3" s="17" t="s">
        <v>17</v>
      </c>
      <c r="L3" s="25" t="s">
        <v>21</v>
      </c>
      <c r="M3" s="24">
        <f t="shared" ref="M3:M66" si="0">IF(L3="Atrasado",I3+$J$103,I3)</f>
        <v>833015.06</v>
      </c>
      <c r="N3" s="24"/>
    </row>
    <row r="4" spans="1:17" ht="14.45" customHeight="1">
      <c r="A4" s="7" t="s">
        <v>22</v>
      </c>
      <c r="B4" s="3">
        <v>0.86599999999999999</v>
      </c>
      <c r="C4" s="6">
        <v>0.72570000000000001</v>
      </c>
      <c r="D4" s="17">
        <v>174</v>
      </c>
      <c r="E4" s="17">
        <v>126.27</v>
      </c>
      <c r="F4" s="17">
        <v>109.35</v>
      </c>
      <c r="G4" s="18">
        <v>585</v>
      </c>
      <c r="H4" s="15">
        <v>2440</v>
      </c>
      <c r="I4" s="15">
        <v>266814</v>
      </c>
      <c r="J4" s="16" t="s">
        <v>23</v>
      </c>
      <c r="K4" s="17" t="s">
        <v>24</v>
      </c>
      <c r="L4" s="25" t="s">
        <v>21</v>
      </c>
      <c r="M4" s="24">
        <f t="shared" si="0"/>
        <v>266814.5</v>
      </c>
      <c r="N4" s="24"/>
    </row>
    <row r="5" spans="1:17" ht="14.45" customHeight="1">
      <c r="A5" s="7" t="s">
        <v>25</v>
      </c>
      <c r="B5" s="3">
        <v>0.79930000000000001</v>
      </c>
      <c r="C5" s="6">
        <v>0.8034</v>
      </c>
      <c r="D5" s="17">
        <v>212</v>
      </c>
      <c r="E5" s="17">
        <v>170.32</v>
      </c>
      <c r="F5" s="17">
        <v>136.13999999999999</v>
      </c>
      <c r="G5" s="18">
        <v>303</v>
      </c>
      <c r="H5" s="15">
        <v>2191</v>
      </c>
      <c r="I5" s="15">
        <v>298282.74</v>
      </c>
      <c r="J5" s="16" t="s">
        <v>26</v>
      </c>
      <c r="K5" s="17" t="s">
        <v>24</v>
      </c>
      <c r="L5" s="25" t="s">
        <v>18</v>
      </c>
      <c r="M5" s="24">
        <f t="shared" si="0"/>
        <v>298282.74</v>
      </c>
      <c r="N5" s="24"/>
    </row>
    <row r="6" spans="1:17" ht="14.45" customHeight="1">
      <c r="A6" s="7" t="s">
        <v>27</v>
      </c>
      <c r="B6" s="3">
        <v>0.57799999999999996</v>
      </c>
      <c r="C6" s="6">
        <v>0.96299999999999997</v>
      </c>
      <c r="D6" s="17">
        <v>299</v>
      </c>
      <c r="E6" s="17">
        <v>287.94</v>
      </c>
      <c r="F6" s="17">
        <v>166.43</v>
      </c>
      <c r="G6" s="18">
        <v>592</v>
      </c>
      <c r="H6" s="15">
        <v>4913</v>
      </c>
      <c r="I6" s="15">
        <v>817670.59</v>
      </c>
      <c r="J6" s="16" t="s">
        <v>28</v>
      </c>
      <c r="K6" s="17" t="s">
        <v>24</v>
      </c>
      <c r="L6" s="25" t="s">
        <v>18</v>
      </c>
      <c r="M6" s="24">
        <f t="shared" si="0"/>
        <v>817670.59</v>
      </c>
      <c r="N6" s="24"/>
    </row>
    <row r="7" spans="1:17" ht="14.45" customHeight="1">
      <c r="A7" s="7" t="s">
        <v>29</v>
      </c>
      <c r="B7" s="3">
        <v>0.57799999999999996</v>
      </c>
      <c r="C7" s="6">
        <v>0.69969999999999999</v>
      </c>
      <c r="D7" s="17">
        <v>263</v>
      </c>
      <c r="E7" s="17">
        <v>184.02</v>
      </c>
      <c r="F7" s="17">
        <v>106.36</v>
      </c>
      <c r="G7" s="18">
        <v>445</v>
      </c>
      <c r="H7" s="15">
        <v>2066</v>
      </c>
      <c r="I7" s="15">
        <v>219739.76</v>
      </c>
      <c r="J7" s="16" t="s">
        <v>30</v>
      </c>
      <c r="K7" s="17" t="s">
        <v>24</v>
      </c>
      <c r="L7" s="25" t="s">
        <v>18</v>
      </c>
      <c r="M7" s="24">
        <f t="shared" si="0"/>
        <v>219739.76</v>
      </c>
      <c r="N7" s="24"/>
    </row>
    <row r="8" spans="1:17" ht="14.45" customHeight="1">
      <c r="A8" s="7" t="s">
        <v>31</v>
      </c>
      <c r="B8" s="3">
        <v>0.52900000000000003</v>
      </c>
      <c r="C8" s="6">
        <v>0.76419999999999999</v>
      </c>
      <c r="D8" s="17">
        <v>265</v>
      </c>
      <c r="E8" s="17">
        <v>202.51</v>
      </c>
      <c r="F8" s="17">
        <v>107.13</v>
      </c>
      <c r="G8" s="18">
        <v>375</v>
      </c>
      <c r="H8" s="15">
        <v>4627</v>
      </c>
      <c r="I8" s="15">
        <v>495690.51</v>
      </c>
      <c r="J8" s="16" t="s">
        <v>32</v>
      </c>
      <c r="K8" s="17" t="s">
        <v>17</v>
      </c>
      <c r="L8" s="25" t="s">
        <v>21</v>
      </c>
      <c r="M8" s="24">
        <f t="shared" si="0"/>
        <v>495691.01</v>
      </c>
      <c r="N8" s="24"/>
    </row>
    <row r="9" spans="1:17" ht="14.45" customHeight="1">
      <c r="A9" s="7" t="s">
        <v>33</v>
      </c>
      <c r="B9" s="3">
        <v>0.93310000000000004</v>
      </c>
      <c r="C9" s="6">
        <v>0.9022</v>
      </c>
      <c r="D9" s="17">
        <v>203</v>
      </c>
      <c r="E9" s="17">
        <v>183.15</v>
      </c>
      <c r="F9" s="17">
        <v>170.9</v>
      </c>
      <c r="G9" s="18">
        <v>238</v>
      </c>
      <c r="H9" s="15">
        <v>1284</v>
      </c>
      <c r="I9" s="15">
        <v>219435.6</v>
      </c>
      <c r="J9" s="16" t="s">
        <v>34</v>
      </c>
      <c r="K9" s="17" t="s">
        <v>17</v>
      </c>
      <c r="L9" s="25" t="s">
        <v>21</v>
      </c>
      <c r="M9" s="24">
        <f t="shared" si="0"/>
        <v>219436.1</v>
      </c>
      <c r="N9" s="24"/>
    </row>
    <row r="10" spans="1:17" ht="14.45" customHeight="1">
      <c r="A10" s="7" t="s">
        <v>35</v>
      </c>
      <c r="B10" s="3">
        <v>0.80059999999999998</v>
      </c>
      <c r="C10" s="6">
        <v>0.6915</v>
      </c>
      <c r="D10" s="17">
        <v>183</v>
      </c>
      <c r="E10" s="17">
        <v>126.54</v>
      </c>
      <c r="F10" s="17">
        <v>101.31</v>
      </c>
      <c r="G10" s="18">
        <v>676</v>
      </c>
      <c r="H10" s="15">
        <v>3444</v>
      </c>
      <c r="I10" s="15">
        <v>348911.64</v>
      </c>
      <c r="J10" s="16" t="s">
        <v>36</v>
      </c>
      <c r="K10" s="17" t="s">
        <v>17</v>
      </c>
      <c r="L10" s="25" t="s">
        <v>21</v>
      </c>
      <c r="M10" s="24">
        <f t="shared" si="0"/>
        <v>348912.14</v>
      </c>
      <c r="N10" s="24"/>
    </row>
    <row r="11" spans="1:17" ht="14.45" customHeight="1">
      <c r="A11" s="7" t="s">
        <v>37</v>
      </c>
      <c r="B11" s="3">
        <v>0.85399999999999998</v>
      </c>
      <c r="C11" s="6">
        <v>0.63080000000000003</v>
      </c>
      <c r="D11" s="17">
        <v>211</v>
      </c>
      <c r="E11" s="17">
        <v>133.1</v>
      </c>
      <c r="F11" s="17">
        <v>113.67</v>
      </c>
      <c r="G11" s="18">
        <v>737</v>
      </c>
      <c r="H11" s="15">
        <v>1011</v>
      </c>
      <c r="I11" s="15">
        <v>114920.37</v>
      </c>
      <c r="J11" s="16" t="s">
        <v>38</v>
      </c>
      <c r="K11" s="17" t="s">
        <v>17</v>
      </c>
      <c r="L11" s="25" t="s">
        <v>18</v>
      </c>
      <c r="M11" s="24">
        <f t="shared" si="0"/>
        <v>114920.37</v>
      </c>
      <c r="N11" s="24"/>
    </row>
    <row r="12" spans="1:17" ht="14.45" customHeight="1">
      <c r="A12" s="7" t="s">
        <v>39</v>
      </c>
      <c r="B12" s="3">
        <v>0.51029999999999998</v>
      </c>
      <c r="C12" s="6">
        <v>0.71589999999999998</v>
      </c>
      <c r="D12" s="17">
        <v>198</v>
      </c>
      <c r="E12" s="17">
        <v>141.75</v>
      </c>
      <c r="F12" s="17">
        <v>72.34</v>
      </c>
      <c r="G12" s="18">
        <v>607</v>
      </c>
      <c r="H12" s="15">
        <v>2630</v>
      </c>
      <c r="I12" s="15">
        <v>190254.2</v>
      </c>
      <c r="J12" s="16" t="s">
        <v>40</v>
      </c>
      <c r="K12" s="17" t="s">
        <v>17</v>
      </c>
      <c r="L12" s="25" t="s">
        <v>18</v>
      </c>
      <c r="M12" s="24">
        <f t="shared" si="0"/>
        <v>190254.2</v>
      </c>
      <c r="N12" s="24"/>
    </row>
    <row r="13" spans="1:17" ht="14.45" customHeight="1">
      <c r="A13" s="7" t="s">
        <v>41</v>
      </c>
      <c r="B13" s="3">
        <v>0.98499999999999999</v>
      </c>
      <c r="C13" s="6">
        <v>0.66449999999999998</v>
      </c>
      <c r="D13" s="17">
        <v>252</v>
      </c>
      <c r="E13" s="17">
        <v>167.45</v>
      </c>
      <c r="F13" s="17">
        <v>164.94</v>
      </c>
      <c r="G13" s="18">
        <v>724</v>
      </c>
      <c r="H13" s="15">
        <v>4373</v>
      </c>
      <c r="I13" s="15">
        <v>721282.62</v>
      </c>
      <c r="J13" s="16" t="s">
        <v>42</v>
      </c>
      <c r="K13" s="17" t="s">
        <v>24</v>
      </c>
      <c r="L13" s="25" t="s">
        <v>18</v>
      </c>
      <c r="M13" s="24">
        <f t="shared" si="0"/>
        <v>721282.62</v>
      </c>
      <c r="N13" s="24"/>
    </row>
    <row r="14" spans="1:17" ht="14.45" customHeight="1">
      <c r="A14" s="7" t="s">
        <v>43</v>
      </c>
      <c r="B14" s="3">
        <v>0.91620000000000001</v>
      </c>
      <c r="C14" s="6">
        <v>0.97189999999999999</v>
      </c>
      <c r="D14" s="17">
        <v>192</v>
      </c>
      <c r="E14" s="17">
        <v>186.6</v>
      </c>
      <c r="F14" s="17">
        <v>170.96</v>
      </c>
      <c r="G14" s="18">
        <v>705</v>
      </c>
      <c r="H14" s="15">
        <v>4969</v>
      </c>
      <c r="I14" s="15">
        <v>849500.24</v>
      </c>
      <c r="J14" s="16" t="s">
        <v>32</v>
      </c>
      <c r="K14" s="17" t="s">
        <v>17</v>
      </c>
      <c r="L14" s="25" t="s">
        <v>18</v>
      </c>
      <c r="M14" s="24">
        <f t="shared" si="0"/>
        <v>849500.24</v>
      </c>
      <c r="N14" s="24"/>
    </row>
    <row r="15" spans="1:17" ht="14.45" customHeight="1">
      <c r="A15" s="7" t="s">
        <v>44</v>
      </c>
      <c r="B15" s="2">
        <v>60.62</v>
      </c>
      <c r="C15" s="6">
        <v>0.92320000000000002</v>
      </c>
      <c r="D15" s="17">
        <v>245</v>
      </c>
      <c r="E15" s="17">
        <v>226.18</v>
      </c>
      <c r="F15" s="17">
        <v>137.11000000000001</v>
      </c>
      <c r="G15" s="18">
        <v>235</v>
      </c>
      <c r="H15" s="15">
        <v>4324</v>
      </c>
      <c r="I15" s="15">
        <v>592863.64</v>
      </c>
      <c r="J15" s="16" t="s">
        <v>45</v>
      </c>
      <c r="K15" s="17" t="s">
        <v>17</v>
      </c>
      <c r="L15" s="25" t="s">
        <v>21</v>
      </c>
      <c r="M15" s="24">
        <f t="shared" si="0"/>
        <v>592864.14</v>
      </c>
      <c r="N15" s="24"/>
    </row>
    <row r="16" spans="1:17" ht="14.45" customHeight="1">
      <c r="A16" s="7" t="s">
        <v>46</v>
      </c>
      <c r="B16" s="2">
        <v>59.09</v>
      </c>
      <c r="C16" s="6">
        <v>0.85340000000000005</v>
      </c>
      <c r="D16" s="17">
        <v>227</v>
      </c>
      <c r="E16" s="17">
        <v>193.72</v>
      </c>
      <c r="F16" s="17">
        <v>114.47</v>
      </c>
      <c r="G16" s="18">
        <v>219</v>
      </c>
      <c r="H16" s="15">
        <v>3546</v>
      </c>
      <c r="I16" s="15">
        <v>405910.62</v>
      </c>
      <c r="J16" s="16" t="s">
        <v>47</v>
      </c>
      <c r="K16" s="17" t="s">
        <v>17</v>
      </c>
      <c r="L16" s="25" t="s">
        <v>21</v>
      </c>
      <c r="M16" s="24">
        <f t="shared" si="0"/>
        <v>405911.12</v>
      </c>
      <c r="N16" s="24"/>
    </row>
    <row r="17" spans="1:14" ht="14.45" customHeight="1">
      <c r="A17" s="7" t="s">
        <v>48</v>
      </c>
      <c r="B17" s="2">
        <v>59.17</v>
      </c>
      <c r="C17" s="6">
        <v>0.9486</v>
      </c>
      <c r="D17" s="17">
        <v>209</v>
      </c>
      <c r="E17" s="17">
        <v>198.26</v>
      </c>
      <c r="F17" s="17">
        <v>117.31</v>
      </c>
      <c r="G17" s="18">
        <v>520</v>
      </c>
      <c r="H17" s="15">
        <v>1753</v>
      </c>
      <c r="I17" s="15">
        <v>205644.43</v>
      </c>
      <c r="J17" s="16" t="s">
        <v>49</v>
      </c>
      <c r="K17" s="17" t="s">
        <v>24</v>
      </c>
      <c r="L17" s="25" t="s">
        <v>21</v>
      </c>
      <c r="M17" s="24">
        <f t="shared" si="0"/>
        <v>205644.93</v>
      </c>
      <c r="N17" s="24"/>
    </row>
    <row r="18" spans="1:14" ht="14.45" customHeight="1">
      <c r="A18" s="7" t="s">
        <v>50</v>
      </c>
      <c r="B18" s="2">
        <v>65.209999999999994</v>
      </c>
      <c r="C18" s="6">
        <v>0.92149999999999999</v>
      </c>
      <c r="D18" s="17">
        <v>181</v>
      </c>
      <c r="E18" s="17">
        <v>166.79</v>
      </c>
      <c r="F18" s="17">
        <v>108.76</v>
      </c>
      <c r="G18" s="18">
        <v>711</v>
      </c>
      <c r="H18" s="15">
        <v>3082</v>
      </c>
      <c r="I18" s="15">
        <v>335198.32</v>
      </c>
      <c r="J18" s="16" t="s">
        <v>51</v>
      </c>
      <c r="K18" s="17" t="s">
        <v>24</v>
      </c>
      <c r="L18" s="25" t="s">
        <v>21</v>
      </c>
      <c r="M18" s="24">
        <f t="shared" si="0"/>
        <v>335198.82</v>
      </c>
      <c r="N18" s="24"/>
    </row>
    <row r="19" spans="1:14" ht="14.45" customHeight="1">
      <c r="A19" s="7" t="s">
        <v>52</v>
      </c>
      <c r="B19" s="2">
        <v>76.239999999999995</v>
      </c>
      <c r="C19" s="6">
        <v>0.67459999999999998</v>
      </c>
      <c r="D19" s="17">
        <v>293</v>
      </c>
      <c r="E19" s="17">
        <v>197.66</v>
      </c>
      <c r="F19" s="17">
        <v>150.69999999999999</v>
      </c>
      <c r="G19" s="18">
        <v>599</v>
      </c>
      <c r="H19" s="15">
        <v>3774</v>
      </c>
      <c r="I19" s="15">
        <v>568741.80000000005</v>
      </c>
      <c r="J19" s="16" t="s">
        <v>53</v>
      </c>
      <c r="K19" s="17" t="s">
        <v>17</v>
      </c>
      <c r="L19" s="25" t="s">
        <v>18</v>
      </c>
      <c r="M19" s="24">
        <f t="shared" si="0"/>
        <v>568741.80000000005</v>
      </c>
      <c r="N19" s="24"/>
    </row>
    <row r="20" spans="1:14" ht="14.45" customHeight="1">
      <c r="A20" s="7" t="s">
        <v>54</v>
      </c>
      <c r="B20" s="2">
        <v>71.599999999999994</v>
      </c>
      <c r="C20" s="6">
        <v>0.95699999999999996</v>
      </c>
      <c r="D20" s="17">
        <v>153</v>
      </c>
      <c r="E20" s="17">
        <v>146.41999999999999</v>
      </c>
      <c r="F20" s="17">
        <v>104.84</v>
      </c>
      <c r="G20" s="18">
        <v>670</v>
      </c>
      <c r="H20" s="15">
        <v>3896</v>
      </c>
      <c r="I20" s="15">
        <v>408456.64</v>
      </c>
      <c r="J20" s="16" t="s">
        <v>55</v>
      </c>
      <c r="K20" s="17" t="s">
        <v>17</v>
      </c>
      <c r="L20" s="25" t="s">
        <v>21</v>
      </c>
      <c r="M20" s="24">
        <f t="shared" si="0"/>
        <v>408457.14</v>
      </c>
      <c r="N20" s="24"/>
    </row>
    <row r="21" spans="1:14" ht="14.45" customHeight="1">
      <c r="A21" s="7" t="s">
        <v>56</v>
      </c>
      <c r="B21" s="2">
        <v>64.56</v>
      </c>
      <c r="C21" s="6">
        <v>0.81569999999999998</v>
      </c>
      <c r="D21" s="17">
        <v>262</v>
      </c>
      <c r="E21" s="17">
        <v>213.71</v>
      </c>
      <c r="F21" s="17">
        <v>137.97</v>
      </c>
      <c r="G21" s="18">
        <v>342</v>
      </c>
      <c r="H21" s="15">
        <v>1089</v>
      </c>
      <c r="I21" s="15">
        <v>150249.32999999999</v>
      </c>
      <c r="J21" s="16" t="s">
        <v>57</v>
      </c>
      <c r="K21" s="17" t="s">
        <v>24</v>
      </c>
      <c r="L21" s="25" t="s">
        <v>21</v>
      </c>
      <c r="M21" s="24">
        <f t="shared" si="0"/>
        <v>150249.82999999999</v>
      </c>
      <c r="N21" s="24"/>
    </row>
    <row r="22" spans="1:14" ht="14.45" customHeight="1">
      <c r="A22" s="7" t="s">
        <v>58</v>
      </c>
      <c r="B22" s="2">
        <v>80.59</v>
      </c>
      <c r="C22" s="6">
        <v>0.92300000000000004</v>
      </c>
      <c r="D22" s="17">
        <v>288</v>
      </c>
      <c r="E22" s="17">
        <v>265.82</v>
      </c>
      <c r="F22" s="17">
        <v>214.22</v>
      </c>
      <c r="G22" s="18">
        <v>291</v>
      </c>
      <c r="H22" s="15">
        <v>1775</v>
      </c>
      <c r="I22" s="15">
        <v>380240.5</v>
      </c>
      <c r="J22" s="16" t="s">
        <v>59</v>
      </c>
      <c r="K22" s="17" t="s">
        <v>17</v>
      </c>
      <c r="L22" s="25" t="s">
        <v>21</v>
      </c>
      <c r="M22" s="24">
        <f t="shared" si="0"/>
        <v>380241</v>
      </c>
      <c r="N22" s="24"/>
    </row>
    <row r="23" spans="1:14" ht="14.45" customHeight="1">
      <c r="A23" s="7" t="s">
        <v>60</v>
      </c>
      <c r="B23" s="2">
        <v>56.97</v>
      </c>
      <c r="C23" s="6">
        <v>0.95840000000000003</v>
      </c>
      <c r="D23" s="17">
        <v>268</v>
      </c>
      <c r="E23" s="17">
        <v>256.85000000000002</v>
      </c>
      <c r="F23" s="17">
        <v>146.33000000000001</v>
      </c>
      <c r="G23" s="18">
        <v>553</v>
      </c>
      <c r="H23" s="15">
        <v>3652</v>
      </c>
      <c r="I23" s="15">
        <v>534397.16</v>
      </c>
      <c r="J23" s="16" t="s">
        <v>61</v>
      </c>
      <c r="K23" s="17" t="s">
        <v>24</v>
      </c>
      <c r="L23" s="25" t="s">
        <v>18</v>
      </c>
      <c r="M23" s="24">
        <f t="shared" si="0"/>
        <v>534397.16</v>
      </c>
      <c r="N23" s="24"/>
    </row>
    <row r="24" spans="1:14" ht="14.45" customHeight="1">
      <c r="A24" s="7" t="s">
        <v>62</v>
      </c>
      <c r="B24" s="2">
        <v>64.61</v>
      </c>
      <c r="C24" s="6">
        <v>0.72719999999999996</v>
      </c>
      <c r="D24" s="17">
        <v>260</v>
      </c>
      <c r="E24" s="17">
        <v>189.07</v>
      </c>
      <c r="F24" s="17">
        <v>122.16</v>
      </c>
      <c r="G24" s="18">
        <v>250</v>
      </c>
      <c r="H24" s="15">
        <v>4993</v>
      </c>
      <c r="I24" s="15">
        <v>609944.88</v>
      </c>
      <c r="J24" s="16" t="s">
        <v>34</v>
      </c>
      <c r="K24" s="17" t="s">
        <v>24</v>
      </c>
      <c r="L24" s="25" t="s">
        <v>18</v>
      </c>
      <c r="M24" s="24">
        <f t="shared" si="0"/>
        <v>609944.88</v>
      </c>
      <c r="N24" s="24"/>
    </row>
    <row r="25" spans="1:14" ht="14.45" customHeight="1">
      <c r="A25" s="7" t="s">
        <v>63</v>
      </c>
      <c r="B25" s="2">
        <v>68.319999999999993</v>
      </c>
      <c r="C25" s="6">
        <v>0.64400000000000002</v>
      </c>
      <c r="D25" s="17">
        <v>167</v>
      </c>
      <c r="E25" s="17">
        <v>107.55</v>
      </c>
      <c r="F25" s="17">
        <v>73.48</v>
      </c>
      <c r="G25" s="18">
        <v>774</v>
      </c>
      <c r="H25" s="15">
        <v>4017</v>
      </c>
      <c r="I25" s="15">
        <v>295169.15999999997</v>
      </c>
      <c r="J25" s="16" t="s">
        <v>64</v>
      </c>
      <c r="K25" s="17" t="s">
        <v>17</v>
      </c>
      <c r="L25" s="25" t="s">
        <v>18</v>
      </c>
      <c r="M25" s="24">
        <f t="shared" si="0"/>
        <v>295169.15999999997</v>
      </c>
      <c r="N25" s="24"/>
    </row>
    <row r="26" spans="1:14" ht="14.45" customHeight="1">
      <c r="A26" s="7" t="s">
        <v>65</v>
      </c>
      <c r="B26" s="2">
        <v>72.8</v>
      </c>
      <c r="C26" s="6">
        <v>0.69120000000000004</v>
      </c>
      <c r="D26" s="17">
        <v>132</v>
      </c>
      <c r="E26" s="17">
        <v>91.24</v>
      </c>
      <c r="F26" s="17">
        <v>66.42</v>
      </c>
      <c r="G26" s="18">
        <v>389</v>
      </c>
      <c r="H26" s="15">
        <v>2625</v>
      </c>
      <c r="I26" s="15">
        <v>174352.5</v>
      </c>
      <c r="J26" s="16" t="s">
        <v>20</v>
      </c>
      <c r="K26" s="17" t="s">
        <v>17</v>
      </c>
      <c r="L26" s="25" t="s">
        <v>21</v>
      </c>
      <c r="M26" s="24">
        <f t="shared" si="0"/>
        <v>174353</v>
      </c>
      <c r="N26" s="24"/>
    </row>
    <row r="27" spans="1:14" ht="14.45" customHeight="1">
      <c r="A27" s="7" t="s">
        <v>66</v>
      </c>
      <c r="B27" s="2">
        <v>89.26</v>
      </c>
      <c r="C27" s="6">
        <v>0.77080000000000004</v>
      </c>
      <c r="D27" s="17">
        <v>241</v>
      </c>
      <c r="E27" s="17">
        <v>185.76</v>
      </c>
      <c r="F27" s="17">
        <v>165.81</v>
      </c>
      <c r="G27" s="18">
        <v>324</v>
      </c>
      <c r="H27" s="15">
        <v>4069</v>
      </c>
      <c r="I27" s="15">
        <v>674680.89</v>
      </c>
      <c r="J27" s="16" t="s">
        <v>55</v>
      </c>
      <c r="K27" s="17" t="s">
        <v>67</v>
      </c>
      <c r="L27" s="25" t="s">
        <v>18</v>
      </c>
      <c r="M27" s="24">
        <f t="shared" si="0"/>
        <v>674680.89</v>
      </c>
      <c r="N27" s="24"/>
    </row>
    <row r="28" spans="1:14" ht="14.45" customHeight="1">
      <c r="A28" s="7" t="s">
        <v>68</v>
      </c>
      <c r="B28" s="2">
        <v>59.98</v>
      </c>
      <c r="C28" s="6">
        <v>0.92720000000000002</v>
      </c>
      <c r="D28" s="17">
        <v>120</v>
      </c>
      <c r="E28" s="17">
        <v>111.26</v>
      </c>
      <c r="F28" s="17">
        <v>66.73</v>
      </c>
      <c r="G28" s="18">
        <v>349</v>
      </c>
      <c r="H28" s="15">
        <v>1417</v>
      </c>
      <c r="I28" s="15">
        <v>94556.41</v>
      </c>
      <c r="J28" s="16" t="s">
        <v>69</v>
      </c>
      <c r="K28" s="17" t="s">
        <v>17</v>
      </c>
      <c r="L28" s="25" t="s">
        <v>18</v>
      </c>
      <c r="M28" s="24">
        <f t="shared" si="0"/>
        <v>94556.41</v>
      </c>
      <c r="N28" s="24"/>
    </row>
    <row r="29" spans="1:14" ht="14.45" customHeight="1">
      <c r="A29" s="7" t="s">
        <v>70</v>
      </c>
      <c r="B29" s="2">
        <v>75.709999999999994</v>
      </c>
      <c r="C29" s="6">
        <v>0.94430000000000003</v>
      </c>
      <c r="D29" s="17">
        <v>147</v>
      </c>
      <c r="E29" s="17">
        <v>138.81</v>
      </c>
      <c r="F29" s="17">
        <v>105.09</v>
      </c>
      <c r="G29" s="18">
        <v>513</v>
      </c>
      <c r="H29" s="15">
        <v>1114</v>
      </c>
      <c r="I29" s="15">
        <v>117070.26</v>
      </c>
      <c r="J29" s="16" t="s">
        <v>71</v>
      </c>
      <c r="K29" s="17" t="s">
        <v>17</v>
      </c>
      <c r="L29" s="25" t="s">
        <v>18</v>
      </c>
      <c r="M29" s="24">
        <f t="shared" si="0"/>
        <v>117070.26</v>
      </c>
      <c r="N29" s="24"/>
    </row>
    <row r="30" spans="1:14" ht="14.45" customHeight="1">
      <c r="A30" s="7" t="s">
        <v>72</v>
      </c>
      <c r="B30" s="2">
        <v>79.62</v>
      </c>
      <c r="C30" s="6">
        <v>0.6028</v>
      </c>
      <c r="D30" s="17">
        <v>247</v>
      </c>
      <c r="E30" s="17">
        <v>148.88999999999999</v>
      </c>
      <c r="F30" s="17">
        <v>118.55</v>
      </c>
      <c r="G30" s="18">
        <v>769</v>
      </c>
      <c r="H30" s="15">
        <v>1616</v>
      </c>
      <c r="I30" s="15">
        <v>191576.8</v>
      </c>
      <c r="J30" s="16" t="s">
        <v>73</v>
      </c>
      <c r="K30" s="17" t="s">
        <v>24</v>
      </c>
      <c r="L30" s="25" t="s">
        <v>18</v>
      </c>
      <c r="M30" s="24">
        <f t="shared" si="0"/>
        <v>191576.8</v>
      </c>
      <c r="N30" s="24"/>
    </row>
    <row r="31" spans="1:14" ht="14.45" customHeight="1">
      <c r="A31" s="7" t="s">
        <v>74</v>
      </c>
      <c r="B31" s="2">
        <v>52.32</v>
      </c>
      <c r="C31" s="6">
        <v>0.80430000000000001</v>
      </c>
      <c r="D31" s="17">
        <v>227</v>
      </c>
      <c r="E31" s="17">
        <v>182.58</v>
      </c>
      <c r="F31" s="17">
        <v>95.53</v>
      </c>
      <c r="G31" s="18">
        <v>541</v>
      </c>
      <c r="H31" s="15">
        <v>4974</v>
      </c>
      <c r="I31" s="15">
        <v>475166.22</v>
      </c>
      <c r="J31" s="16" t="s">
        <v>75</v>
      </c>
      <c r="K31" s="17" t="s">
        <v>67</v>
      </c>
      <c r="L31" s="25" t="s">
        <v>18</v>
      </c>
      <c r="M31" s="24">
        <f t="shared" si="0"/>
        <v>475166.22</v>
      </c>
      <c r="N31" s="24"/>
    </row>
    <row r="32" spans="1:14" ht="14.45" customHeight="1">
      <c r="A32" s="7" t="s">
        <v>76</v>
      </c>
      <c r="B32" s="2">
        <v>80.38</v>
      </c>
      <c r="C32" s="6">
        <v>0.76700000000000002</v>
      </c>
      <c r="D32" s="17">
        <v>235</v>
      </c>
      <c r="E32" s="17">
        <v>180.24</v>
      </c>
      <c r="F32" s="17">
        <v>144.88</v>
      </c>
      <c r="G32" s="18">
        <v>504</v>
      </c>
      <c r="H32" s="15">
        <v>4267</v>
      </c>
      <c r="I32" s="15">
        <v>618202.96</v>
      </c>
      <c r="J32" s="16" t="s">
        <v>77</v>
      </c>
      <c r="K32" s="17" t="s">
        <v>67</v>
      </c>
      <c r="L32" s="25" t="s">
        <v>18</v>
      </c>
      <c r="M32" s="24">
        <f t="shared" si="0"/>
        <v>618202.96</v>
      </c>
      <c r="N32" s="24"/>
    </row>
    <row r="33" spans="1:14" ht="14.45" customHeight="1">
      <c r="A33" s="7" t="s">
        <v>78</v>
      </c>
      <c r="B33" s="2">
        <v>58.53</v>
      </c>
      <c r="C33" s="6">
        <v>0.68879999999999997</v>
      </c>
      <c r="D33" s="17">
        <v>234</v>
      </c>
      <c r="E33" s="17">
        <v>161.18</v>
      </c>
      <c r="F33" s="17">
        <v>94.34</v>
      </c>
      <c r="G33" s="18">
        <v>253</v>
      </c>
      <c r="H33" s="15">
        <v>1825</v>
      </c>
      <c r="I33" s="15">
        <v>172170.5</v>
      </c>
      <c r="J33" s="16" t="s">
        <v>79</v>
      </c>
      <c r="K33" s="17" t="s">
        <v>24</v>
      </c>
      <c r="L33" s="25" t="s">
        <v>18</v>
      </c>
      <c r="M33" s="24">
        <f t="shared" si="0"/>
        <v>172170.5</v>
      </c>
      <c r="N33" s="24"/>
    </row>
    <row r="34" spans="1:14" ht="14.45" customHeight="1">
      <c r="A34" s="7" t="s">
        <v>80</v>
      </c>
      <c r="B34" s="2">
        <v>53.25</v>
      </c>
      <c r="C34" s="6">
        <v>0.64790000000000003</v>
      </c>
      <c r="D34" s="17">
        <v>294</v>
      </c>
      <c r="E34" s="17">
        <v>190.48</v>
      </c>
      <c r="F34" s="17">
        <v>101.43</v>
      </c>
      <c r="G34" s="18">
        <v>643</v>
      </c>
      <c r="H34" s="15">
        <v>4572</v>
      </c>
      <c r="I34" s="15">
        <v>463737.96</v>
      </c>
      <c r="J34" s="16" t="s">
        <v>75</v>
      </c>
      <c r="K34" s="17" t="s">
        <v>17</v>
      </c>
      <c r="L34" s="25" t="s">
        <v>18</v>
      </c>
      <c r="M34" s="24">
        <f t="shared" si="0"/>
        <v>463737.96</v>
      </c>
      <c r="N34" s="24"/>
    </row>
    <row r="35" spans="1:14" ht="14.45" customHeight="1">
      <c r="A35" s="7" t="s">
        <v>81</v>
      </c>
      <c r="B35" s="2">
        <v>97.44</v>
      </c>
      <c r="C35" s="6">
        <v>0.73499999999999999</v>
      </c>
      <c r="D35" s="17">
        <v>244</v>
      </c>
      <c r="E35" s="17">
        <v>179.34</v>
      </c>
      <c r="F35" s="17">
        <v>174.75</v>
      </c>
      <c r="G35" s="18">
        <v>463</v>
      </c>
      <c r="H35" s="15">
        <v>2649</v>
      </c>
      <c r="I35" s="15">
        <v>462912.75</v>
      </c>
      <c r="J35" s="16" t="s">
        <v>82</v>
      </c>
      <c r="K35" s="17" t="s">
        <v>17</v>
      </c>
      <c r="L35" s="25" t="s">
        <v>21</v>
      </c>
      <c r="M35" s="24">
        <f t="shared" si="0"/>
        <v>462913.25</v>
      </c>
      <c r="N35" s="24"/>
    </row>
    <row r="36" spans="1:14" ht="14.45" customHeight="1">
      <c r="A36" s="7" t="s">
        <v>83</v>
      </c>
      <c r="B36" s="2">
        <v>98.28</v>
      </c>
      <c r="C36" s="6">
        <v>0.97719999999999996</v>
      </c>
      <c r="D36" s="17">
        <v>227</v>
      </c>
      <c r="E36" s="17">
        <v>221.82</v>
      </c>
      <c r="F36" s="17">
        <v>218</v>
      </c>
      <c r="G36" s="18">
        <v>252</v>
      </c>
      <c r="H36" s="15">
        <v>2516</v>
      </c>
      <c r="I36" s="15">
        <v>548488</v>
      </c>
      <c r="J36" s="16" t="s">
        <v>84</v>
      </c>
      <c r="K36" s="17" t="s">
        <v>24</v>
      </c>
      <c r="L36" s="25" t="s">
        <v>18</v>
      </c>
      <c r="M36" s="24">
        <f t="shared" si="0"/>
        <v>548488</v>
      </c>
      <c r="N36" s="24"/>
    </row>
    <row r="37" spans="1:14" ht="14.45" customHeight="1">
      <c r="A37" s="7" t="s">
        <v>85</v>
      </c>
      <c r="B37" s="2">
        <v>90.42</v>
      </c>
      <c r="C37" s="6">
        <v>0.72929999999999995</v>
      </c>
      <c r="D37" s="17">
        <v>132</v>
      </c>
      <c r="E37" s="17">
        <v>96.27</v>
      </c>
      <c r="F37" s="17">
        <v>87.05</v>
      </c>
      <c r="G37" s="18">
        <v>771</v>
      </c>
      <c r="H37" s="15">
        <v>4146</v>
      </c>
      <c r="I37" s="15">
        <v>360909.3</v>
      </c>
      <c r="J37" s="16" t="s">
        <v>86</v>
      </c>
      <c r="K37" s="17" t="s">
        <v>17</v>
      </c>
      <c r="L37" s="25" t="s">
        <v>21</v>
      </c>
      <c r="M37" s="24">
        <f t="shared" si="0"/>
        <v>360909.8</v>
      </c>
      <c r="N37" s="24"/>
    </row>
    <row r="38" spans="1:14" ht="14.45" customHeight="1">
      <c r="A38" s="7" t="s">
        <v>87</v>
      </c>
      <c r="B38" s="2">
        <v>65.23</v>
      </c>
      <c r="C38" s="6">
        <v>0.8075</v>
      </c>
      <c r="D38" s="17">
        <v>275</v>
      </c>
      <c r="E38" s="17">
        <v>222.06</v>
      </c>
      <c r="F38" s="17">
        <v>144.85</v>
      </c>
      <c r="G38" s="18">
        <v>204</v>
      </c>
      <c r="H38" s="15">
        <v>1412</v>
      </c>
      <c r="I38" s="15">
        <v>204528.2</v>
      </c>
      <c r="J38" s="16" t="s">
        <v>88</v>
      </c>
      <c r="K38" s="17" t="s">
        <v>17</v>
      </c>
      <c r="L38" s="25" t="s">
        <v>18</v>
      </c>
      <c r="M38" s="24">
        <f t="shared" si="0"/>
        <v>204528.2</v>
      </c>
      <c r="N38" s="24"/>
    </row>
    <row r="39" spans="1:14" ht="14.45" customHeight="1">
      <c r="A39" s="7" t="s">
        <v>89</v>
      </c>
      <c r="B39" s="2">
        <v>54.88</v>
      </c>
      <c r="C39" s="6">
        <v>0.88119999999999998</v>
      </c>
      <c r="D39" s="17">
        <v>286</v>
      </c>
      <c r="E39" s="17">
        <v>252.02</v>
      </c>
      <c r="F39" s="17">
        <v>138.31</v>
      </c>
      <c r="G39" s="18">
        <v>302</v>
      </c>
      <c r="H39" s="15">
        <v>4447</v>
      </c>
      <c r="I39" s="15">
        <v>615064.56999999995</v>
      </c>
      <c r="J39" s="16" t="s">
        <v>59</v>
      </c>
      <c r="K39" s="17" t="s">
        <v>67</v>
      </c>
      <c r="L39" s="25" t="s">
        <v>18</v>
      </c>
      <c r="M39" s="24">
        <f t="shared" si="0"/>
        <v>615064.56999999995</v>
      </c>
      <c r="N39" s="24"/>
    </row>
    <row r="40" spans="1:14" ht="14.45" customHeight="1">
      <c r="A40" s="7" t="s">
        <v>90</v>
      </c>
      <c r="B40" s="2">
        <v>84.21</v>
      </c>
      <c r="C40" s="6">
        <v>0.74550000000000005</v>
      </c>
      <c r="D40" s="17">
        <v>214</v>
      </c>
      <c r="E40" s="17">
        <v>159.54</v>
      </c>
      <c r="F40" s="17">
        <v>134.35</v>
      </c>
      <c r="G40" s="18">
        <v>395</v>
      </c>
      <c r="H40" s="15">
        <v>4491</v>
      </c>
      <c r="I40" s="15">
        <v>603365.85</v>
      </c>
      <c r="J40" s="16" t="s">
        <v>91</v>
      </c>
      <c r="K40" s="17" t="s">
        <v>17</v>
      </c>
      <c r="L40" s="25" t="s">
        <v>21</v>
      </c>
      <c r="M40" s="24">
        <f t="shared" si="0"/>
        <v>603366.35</v>
      </c>
      <c r="N40" s="24"/>
    </row>
    <row r="41" spans="1:14" ht="14.45" customHeight="1">
      <c r="A41" s="7" t="s">
        <v>92</v>
      </c>
      <c r="B41" s="2">
        <v>72.010000000000005</v>
      </c>
      <c r="C41" s="6">
        <v>0.98870000000000002</v>
      </c>
      <c r="D41" s="17">
        <v>218</v>
      </c>
      <c r="E41" s="17">
        <v>215.54</v>
      </c>
      <c r="F41" s="17">
        <v>155.21</v>
      </c>
      <c r="G41" s="18">
        <v>549</v>
      </c>
      <c r="H41" s="15">
        <v>1728</v>
      </c>
      <c r="I41" s="15">
        <v>268202.88</v>
      </c>
      <c r="J41" s="16" t="s">
        <v>93</v>
      </c>
      <c r="K41" s="17" t="s">
        <v>17</v>
      </c>
      <c r="L41" s="25" t="s">
        <v>18</v>
      </c>
      <c r="M41" s="24">
        <f t="shared" si="0"/>
        <v>268202.88</v>
      </c>
      <c r="N41" s="24"/>
    </row>
    <row r="42" spans="1:14" ht="14.45" customHeight="1">
      <c r="A42" s="7" t="s">
        <v>94</v>
      </c>
      <c r="B42" s="2">
        <v>56.1</v>
      </c>
      <c r="C42" s="6">
        <v>0.98499999999999999</v>
      </c>
      <c r="D42" s="17">
        <v>121</v>
      </c>
      <c r="E42" s="17">
        <v>119.18</v>
      </c>
      <c r="F42" s="17">
        <v>66.86</v>
      </c>
      <c r="G42" s="18">
        <v>246</v>
      </c>
      <c r="H42" s="15">
        <v>4348</v>
      </c>
      <c r="I42" s="15">
        <v>290707.28000000003</v>
      </c>
      <c r="J42" s="16" t="s">
        <v>34</v>
      </c>
      <c r="K42" s="17" t="s">
        <v>17</v>
      </c>
      <c r="L42" s="25" t="s">
        <v>18</v>
      </c>
      <c r="M42" s="24">
        <f t="shared" si="0"/>
        <v>290707.28000000003</v>
      </c>
      <c r="N42" s="24"/>
    </row>
    <row r="43" spans="1:14" ht="14.45" customHeight="1">
      <c r="A43" s="7" t="s">
        <v>95</v>
      </c>
      <c r="B43" s="2">
        <v>74.760000000000005</v>
      </c>
      <c r="C43" s="6">
        <v>0.70069999999999999</v>
      </c>
      <c r="D43" s="17">
        <v>257</v>
      </c>
      <c r="E43" s="17">
        <v>180.08</v>
      </c>
      <c r="F43" s="17">
        <v>134.63</v>
      </c>
      <c r="G43" s="18">
        <v>468</v>
      </c>
      <c r="H43" s="15">
        <v>4068</v>
      </c>
      <c r="I43" s="15">
        <v>547674.84</v>
      </c>
      <c r="J43" s="16" t="s">
        <v>96</v>
      </c>
      <c r="K43" s="17" t="s">
        <v>17</v>
      </c>
      <c r="L43" s="25" t="s">
        <v>18</v>
      </c>
      <c r="M43" s="24">
        <f t="shared" si="0"/>
        <v>547674.84</v>
      </c>
      <c r="N43" s="24"/>
    </row>
    <row r="44" spans="1:14" ht="14.45" customHeight="1">
      <c r="A44" s="7" t="s">
        <v>97</v>
      </c>
      <c r="B44" s="2">
        <v>51.72</v>
      </c>
      <c r="C44" s="6">
        <v>0.79890000000000005</v>
      </c>
      <c r="D44" s="17">
        <v>137</v>
      </c>
      <c r="E44" s="17">
        <v>109.45</v>
      </c>
      <c r="F44" s="17">
        <v>56.61</v>
      </c>
      <c r="G44" s="18">
        <v>569</v>
      </c>
      <c r="H44" s="15">
        <v>3808</v>
      </c>
      <c r="I44" s="15">
        <v>215570.88</v>
      </c>
      <c r="J44" s="16" t="s">
        <v>98</v>
      </c>
      <c r="K44" s="17" t="s">
        <v>17</v>
      </c>
      <c r="L44" s="25" t="s">
        <v>21</v>
      </c>
      <c r="M44" s="24">
        <f t="shared" si="0"/>
        <v>215571.38</v>
      </c>
      <c r="N44" s="24"/>
    </row>
    <row r="45" spans="1:14" ht="14.45" customHeight="1">
      <c r="A45" s="7" t="s">
        <v>99</v>
      </c>
      <c r="B45" s="2">
        <v>95.47</v>
      </c>
      <c r="C45" s="6">
        <v>0.72040000000000004</v>
      </c>
      <c r="D45" s="17">
        <v>208</v>
      </c>
      <c r="E45" s="17">
        <v>149.84</v>
      </c>
      <c r="F45" s="17">
        <v>143.05000000000001</v>
      </c>
      <c r="G45" s="18">
        <v>305</v>
      </c>
      <c r="H45" s="15">
        <v>1675</v>
      </c>
      <c r="I45" s="15">
        <v>239608.75</v>
      </c>
      <c r="J45" s="16" t="s">
        <v>100</v>
      </c>
      <c r="K45" s="17" t="s">
        <v>17</v>
      </c>
      <c r="L45" s="25" t="s">
        <v>18</v>
      </c>
      <c r="M45" s="24">
        <f t="shared" si="0"/>
        <v>239608.75</v>
      </c>
      <c r="N45" s="24"/>
    </row>
    <row r="46" spans="1:14" ht="14.45" customHeight="1">
      <c r="A46" s="7" t="s">
        <v>101</v>
      </c>
      <c r="B46" s="2">
        <v>62.94</v>
      </c>
      <c r="C46" s="6">
        <v>0.71389999999999998</v>
      </c>
      <c r="D46" s="17">
        <v>150</v>
      </c>
      <c r="E46" s="17">
        <v>107.08</v>
      </c>
      <c r="F46" s="17">
        <v>67.400000000000006</v>
      </c>
      <c r="G46" s="18">
        <v>319</v>
      </c>
      <c r="H46" s="15">
        <v>4465</v>
      </c>
      <c r="I46" s="15">
        <v>300941</v>
      </c>
      <c r="J46" s="16" t="s">
        <v>102</v>
      </c>
      <c r="K46" s="17" t="s">
        <v>17</v>
      </c>
      <c r="L46" s="25" t="s">
        <v>18</v>
      </c>
      <c r="M46" s="24">
        <f t="shared" si="0"/>
        <v>300941</v>
      </c>
      <c r="N46" s="24"/>
    </row>
    <row r="47" spans="1:14" ht="14.45" customHeight="1">
      <c r="A47" s="7" t="s">
        <v>103</v>
      </c>
      <c r="B47" s="2">
        <v>83.13</v>
      </c>
      <c r="C47" s="6">
        <v>0.61480000000000001</v>
      </c>
      <c r="D47" s="17">
        <v>281</v>
      </c>
      <c r="E47" s="17">
        <v>172.76</v>
      </c>
      <c r="F47" s="17">
        <v>143.62</v>
      </c>
      <c r="G47" s="18">
        <v>257</v>
      </c>
      <c r="H47" s="15">
        <v>2892</v>
      </c>
      <c r="I47" s="15">
        <v>415349.04</v>
      </c>
      <c r="J47" s="16" t="s">
        <v>104</v>
      </c>
      <c r="K47" s="17" t="s">
        <v>24</v>
      </c>
      <c r="L47" s="25" t="s">
        <v>18</v>
      </c>
      <c r="M47" s="24">
        <f t="shared" si="0"/>
        <v>415349.04</v>
      </c>
      <c r="N47" s="24"/>
    </row>
    <row r="48" spans="1:14" ht="14.45" customHeight="1">
      <c r="A48" s="7" t="s">
        <v>105</v>
      </c>
      <c r="B48" s="2">
        <v>65.59</v>
      </c>
      <c r="C48" s="6">
        <v>0.84379999999999999</v>
      </c>
      <c r="D48" s="17">
        <v>107</v>
      </c>
      <c r="E48" s="17">
        <v>90.29</v>
      </c>
      <c r="F48" s="17">
        <v>59.22</v>
      </c>
      <c r="G48" s="18">
        <v>545</v>
      </c>
      <c r="H48" s="15">
        <v>3504</v>
      </c>
      <c r="I48" s="15">
        <v>207506.88</v>
      </c>
      <c r="J48" s="16" t="s">
        <v>49</v>
      </c>
      <c r="K48" s="17" t="s">
        <v>24</v>
      </c>
      <c r="L48" s="25" t="s">
        <v>18</v>
      </c>
      <c r="M48" s="24">
        <f t="shared" si="0"/>
        <v>207506.88</v>
      </c>
      <c r="N48" s="24"/>
    </row>
    <row r="49" spans="1:14" ht="14.45" customHeight="1">
      <c r="A49" s="7" t="s">
        <v>106</v>
      </c>
      <c r="B49" s="2">
        <v>76</v>
      </c>
      <c r="C49" s="6">
        <v>0.80110000000000003</v>
      </c>
      <c r="D49" s="17">
        <v>126</v>
      </c>
      <c r="E49" s="17">
        <v>100.94</v>
      </c>
      <c r="F49" s="17">
        <v>76.709999999999994</v>
      </c>
      <c r="G49" s="18">
        <v>673</v>
      </c>
      <c r="H49" s="15">
        <v>3967</v>
      </c>
      <c r="I49" s="15">
        <v>304308.57</v>
      </c>
      <c r="J49" s="16" t="s">
        <v>107</v>
      </c>
      <c r="K49" s="17" t="s">
        <v>17</v>
      </c>
      <c r="L49" s="25" t="s">
        <v>18</v>
      </c>
      <c r="M49" s="24">
        <f t="shared" si="0"/>
        <v>304308.57</v>
      </c>
      <c r="N49" s="24"/>
    </row>
    <row r="50" spans="1:14" ht="14.45" customHeight="1">
      <c r="A50" s="7" t="s">
        <v>108</v>
      </c>
      <c r="B50" s="2">
        <v>77.34</v>
      </c>
      <c r="C50" s="6">
        <v>0.62060000000000004</v>
      </c>
      <c r="D50" s="17">
        <v>126</v>
      </c>
      <c r="E50" s="17">
        <v>78.2</v>
      </c>
      <c r="F50" s="17">
        <v>60.48</v>
      </c>
      <c r="G50" s="18">
        <v>316</v>
      </c>
      <c r="H50" s="15">
        <v>3239</v>
      </c>
      <c r="I50" s="15">
        <v>195894.72</v>
      </c>
      <c r="J50" s="16" t="s">
        <v>109</v>
      </c>
      <c r="K50" s="17" t="s">
        <v>67</v>
      </c>
      <c r="L50" s="25" t="s">
        <v>18</v>
      </c>
      <c r="M50" s="24">
        <f t="shared" si="0"/>
        <v>195894.72</v>
      </c>
      <c r="N50" s="24"/>
    </row>
    <row r="51" spans="1:14" ht="14.45" customHeight="1">
      <c r="A51" s="7" t="s">
        <v>110</v>
      </c>
      <c r="B51" s="2">
        <v>59.24</v>
      </c>
      <c r="C51" s="6">
        <v>0.71150000000000002</v>
      </c>
      <c r="D51" s="17">
        <v>120</v>
      </c>
      <c r="E51" s="17">
        <v>85.38</v>
      </c>
      <c r="F51" s="17">
        <v>50.58</v>
      </c>
      <c r="G51" s="18">
        <v>326</v>
      </c>
      <c r="H51" s="15">
        <v>3786</v>
      </c>
      <c r="I51" s="15">
        <v>191495.88</v>
      </c>
      <c r="J51" s="16" t="s">
        <v>111</v>
      </c>
      <c r="K51" s="17" t="s">
        <v>17</v>
      </c>
      <c r="L51" s="25" t="s">
        <v>18</v>
      </c>
      <c r="M51" s="24">
        <f t="shared" si="0"/>
        <v>191495.88</v>
      </c>
      <c r="N51" s="24"/>
    </row>
    <row r="52" spans="1:14" ht="14.45" customHeight="1">
      <c r="A52" s="7" t="s">
        <v>112</v>
      </c>
      <c r="B52" s="2">
        <v>98.48</v>
      </c>
      <c r="C52" s="6">
        <v>0.96330000000000005</v>
      </c>
      <c r="D52" s="17">
        <v>129</v>
      </c>
      <c r="E52" s="17">
        <v>124.27</v>
      </c>
      <c r="F52" s="17">
        <v>122.38</v>
      </c>
      <c r="G52" s="18">
        <v>592</v>
      </c>
      <c r="H52" s="15">
        <v>4760</v>
      </c>
      <c r="I52" s="15">
        <v>582528.80000000005</v>
      </c>
      <c r="J52" s="16" t="s">
        <v>113</v>
      </c>
      <c r="K52" s="17" t="s">
        <v>17</v>
      </c>
      <c r="L52" s="25" t="s">
        <v>18</v>
      </c>
      <c r="M52" s="24">
        <f t="shared" si="0"/>
        <v>582528.80000000005</v>
      </c>
      <c r="N52" s="24"/>
    </row>
    <row r="53" spans="1:14" ht="14.45" customHeight="1">
      <c r="A53" s="7" t="s">
        <v>114</v>
      </c>
      <c r="B53" s="2">
        <v>88.76</v>
      </c>
      <c r="C53" s="6">
        <v>0.69579999999999997</v>
      </c>
      <c r="D53" s="17">
        <v>196</v>
      </c>
      <c r="E53" s="17">
        <v>136.38</v>
      </c>
      <c r="F53" s="17">
        <v>121.05</v>
      </c>
      <c r="G53" s="18">
        <v>257</v>
      </c>
      <c r="H53" s="15">
        <v>2122</v>
      </c>
      <c r="I53" s="15">
        <v>256868.1</v>
      </c>
      <c r="J53" s="16" t="s">
        <v>115</v>
      </c>
      <c r="K53" s="17" t="s">
        <v>24</v>
      </c>
      <c r="L53" s="25" t="s">
        <v>18</v>
      </c>
      <c r="M53" s="24">
        <f t="shared" si="0"/>
        <v>256868.1</v>
      </c>
      <c r="N53" s="24"/>
    </row>
    <row r="54" spans="1:14" ht="14.45" customHeight="1">
      <c r="A54" s="7" t="s">
        <v>116</v>
      </c>
      <c r="B54" s="2">
        <v>96.97</v>
      </c>
      <c r="C54" s="6">
        <v>0.65800000000000003</v>
      </c>
      <c r="D54" s="17">
        <v>127</v>
      </c>
      <c r="E54" s="17">
        <v>83.57</v>
      </c>
      <c r="F54" s="17">
        <v>81.040000000000006</v>
      </c>
      <c r="G54" s="18">
        <v>712</v>
      </c>
      <c r="H54" s="15">
        <v>2571</v>
      </c>
      <c r="I54" s="15">
        <v>208353.84</v>
      </c>
      <c r="J54" s="16" t="s">
        <v>115</v>
      </c>
      <c r="K54" s="17" t="s">
        <v>17</v>
      </c>
      <c r="L54" s="25" t="s">
        <v>21</v>
      </c>
      <c r="M54" s="24">
        <f t="shared" si="0"/>
        <v>208354.34</v>
      </c>
      <c r="N54" s="24"/>
    </row>
    <row r="55" spans="1:14" ht="14.45" customHeight="1">
      <c r="A55" s="7" t="s">
        <v>117</v>
      </c>
      <c r="B55" s="2">
        <v>94.74</v>
      </c>
      <c r="C55" s="6">
        <v>0.79579999999999995</v>
      </c>
      <c r="D55" s="17">
        <v>210</v>
      </c>
      <c r="E55" s="17">
        <v>167.12</v>
      </c>
      <c r="F55" s="17">
        <v>158.33000000000001</v>
      </c>
      <c r="G55" s="18">
        <v>295</v>
      </c>
      <c r="H55" s="15">
        <v>1977</v>
      </c>
      <c r="I55" s="15">
        <v>313018.40999999997</v>
      </c>
      <c r="J55" s="16" t="s">
        <v>118</v>
      </c>
      <c r="K55" s="17" t="s">
        <v>67</v>
      </c>
      <c r="L55" s="25" t="s">
        <v>18</v>
      </c>
      <c r="M55" s="24">
        <f t="shared" si="0"/>
        <v>313018.40999999997</v>
      </c>
      <c r="N55" s="24"/>
    </row>
    <row r="56" spans="1:14" ht="14.45" customHeight="1">
      <c r="A56" s="7" t="s">
        <v>119</v>
      </c>
      <c r="B56" s="2">
        <v>79.89</v>
      </c>
      <c r="C56" s="6">
        <v>0.99429999999999996</v>
      </c>
      <c r="D56" s="17">
        <v>291</v>
      </c>
      <c r="E56" s="17">
        <v>289.33999999999997</v>
      </c>
      <c r="F56" s="17">
        <v>231.15</v>
      </c>
      <c r="G56" s="18">
        <v>317</v>
      </c>
      <c r="H56" s="15">
        <v>2008</v>
      </c>
      <c r="I56" s="15">
        <v>464149.2</v>
      </c>
      <c r="J56" s="16" t="s">
        <v>120</v>
      </c>
      <c r="K56" s="17" t="s">
        <v>17</v>
      </c>
      <c r="L56" s="25" t="s">
        <v>18</v>
      </c>
      <c r="M56" s="24">
        <f t="shared" si="0"/>
        <v>464149.2</v>
      </c>
      <c r="N56" s="24"/>
    </row>
    <row r="57" spans="1:14" ht="14.45" customHeight="1">
      <c r="A57" s="7" t="s">
        <v>121</v>
      </c>
      <c r="B57" s="2">
        <v>96.09</v>
      </c>
      <c r="C57" s="6">
        <v>0.69679999999999997</v>
      </c>
      <c r="D57" s="17">
        <v>296</v>
      </c>
      <c r="E57" s="17">
        <v>206.25</v>
      </c>
      <c r="F57" s="17">
        <v>198.19</v>
      </c>
      <c r="G57" s="18">
        <v>759</v>
      </c>
      <c r="H57" s="15">
        <v>3143</v>
      </c>
      <c r="I57" s="15">
        <v>622911.17000000004</v>
      </c>
      <c r="J57" s="16" t="s">
        <v>122</v>
      </c>
      <c r="K57" s="17" t="s">
        <v>67</v>
      </c>
      <c r="L57" s="25" t="s">
        <v>21</v>
      </c>
      <c r="M57" s="24">
        <f t="shared" si="0"/>
        <v>622911.67000000004</v>
      </c>
      <c r="N57" s="24"/>
    </row>
    <row r="58" spans="1:14" ht="14.45" customHeight="1">
      <c r="A58" s="7" t="s">
        <v>123</v>
      </c>
      <c r="B58" s="2">
        <v>54.42</v>
      </c>
      <c r="C58" s="6">
        <v>0.86890000000000001</v>
      </c>
      <c r="D58" s="17">
        <v>160</v>
      </c>
      <c r="E58" s="17">
        <v>139.02000000000001</v>
      </c>
      <c r="F58" s="17">
        <v>75.650000000000006</v>
      </c>
      <c r="G58" s="18">
        <v>687</v>
      </c>
      <c r="H58" s="15">
        <v>2687</v>
      </c>
      <c r="I58" s="15">
        <v>203271.55</v>
      </c>
      <c r="J58" s="16" t="s">
        <v>124</v>
      </c>
      <c r="K58" s="17" t="s">
        <v>17</v>
      </c>
      <c r="L58" s="25" t="s">
        <v>18</v>
      </c>
      <c r="M58" s="24">
        <f t="shared" si="0"/>
        <v>203271.55</v>
      </c>
      <c r="N58" s="24"/>
    </row>
    <row r="59" spans="1:14" ht="14.45" customHeight="1">
      <c r="A59" s="7" t="s">
        <v>125</v>
      </c>
      <c r="B59" s="2">
        <v>59.8</v>
      </c>
      <c r="C59" s="6">
        <v>0.90459999999999996</v>
      </c>
      <c r="D59" s="17">
        <v>147</v>
      </c>
      <c r="E59" s="17">
        <v>132.97999999999999</v>
      </c>
      <c r="F59" s="17">
        <v>79.52</v>
      </c>
      <c r="G59" s="18">
        <v>436</v>
      </c>
      <c r="H59" s="15">
        <v>3710</v>
      </c>
      <c r="I59" s="15">
        <v>295019.2</v>
      </c>
      <c r="J59" s="16" t="s">
        <v>126</v>
      </c>
      <c r="K59" s="17" t="s">
        <v>24</v>
      </c>
      <c r="L59" s="25" t="s">
        <v>18</v>
      </c>
      <c r="M59" s="24">
        <f t="shared" si="0"/>
        <v>295019.2</v>
      </c>
      <c r="N59" s="24"/>
    </row>
    <row r="60" spans="1:14" ht="14.45" customHeight="1">
      <c r="A60" s="7" t="s">
        <v>127</v>
      </c>
      <c r="B60" s="2">
        <v>52.26</v>
      </c>
      <c r="C60" s="6">
        <v>0.69510000000000005</v>
      </c>
      <c r="D60" s="17">
        <v>246</v>
      </c>
      <c r="E60" s="17">
        <v>170.99</v>
      </c>
      <c r="F60" s="17">
        <v>89.36</v>
      </c>
      <c r="G60" s="18">
        <v>471</v>
      </c>
      <c r="H60" s="15">
        <v>4261</v>
      </c>
      <c r="I60" s="15">
        <v>380762.96</v>
      </c>
      <c r="J60" s="16" t="s">
        <v>128</v>
      </c>
      <c r="K60" s="17" t="s">
        <v>17</v>
      </c>
      <c r="L60" s="25" t="s">
        <v>21</v>
      </c>
      <c r="M60" s="24">
        <f t="shared" si="0"/>
        <v>380763.46</v>
      </c>
      <c r="N60" s="24"/>
    </row>
    <row r="61" spans="1:14" ht="14.45" customHeight="1">
      <c r="A61" s="7" t="s">
        <v>129</v>
      </c>
      <c r="B61" s="2">
        <v>66.27</v>
      </c>
      <c r="C61" s="6">
        <v>0.89129999999999998</v>
      </c>
      <c r="D61" s="17">
        <v>103</v>
      </c>
      <c r="E61" s="17">
        <v>91.8</v>
      </c>
      <c r="F61" s="17">
        <v>60.84</v>
      </c>
      <c r="G61" s="18">
        <v>388</v>
      </c>
      <c r="H61" s="15">
        <v>4807</v>
      </c>
      <c r="I61" s="15">
        <v>292457.88</v>
      </c>
      <c r="J61" s="16" t="s">
        <v>122</v>
      </c>
      <c r="K61" s="17" t="s">
        <v>67</v>
      </c>
      <c r="L61" s="25" t="s">
        <v>21</v>
      </c>
      <c r="M61" s="24">
        <f t="shared" si="0"/>
        <v>292458.38</v>
      </c>
      <c r="N61" s="24"/>
    </row>
    <row r="62" spans="1:14" ht="14.45" customHeight="1">
      <c r="A62" s="7" t="s">
        <v>130</v>
      </c>
      <c r="B62" s="2">
        <v>69.430000000000007</v>
      </c>
      <c r="C62" s="6">
        <v>0.74709999999999999</v>
      </c>
      <c r="D62" s="17">
        <v>134</v>
      </c>
      <c r="E62" s="17">
        <v>100.11</v>
      </c>
      <c r="F62" s="17">
        <v>69.510000000000005</v>
      </c>
      <c r="G62" s="18">
        <v>646</v>
      </c>
      <c r="H62" s="15">
        <v>1036</v>
      </c>
      <c r="I62" s="15">
        <v>72012.36</v>
      </c>
      <c r="J62" s="16" t="s">
        <v>131</v>
      </c>
      <c r="K62" s="17" t="s">
        <v>17</v>
      </c>
      <c r="L62" s="25" t="s">
        <v>18</v>
      </c>
      <c r="M62" s="24">
        <f t="shared" si="0"/>
        <v>72012.36</v>
      </c>
      <c r="N62" s="24"/>
    </row>
    <row r="63" spans="1:14" ht="14.45" customHeight="1">
      <c r="A63" s="7" t="s">
        <v>132</v>
      </c>
      <c r="B63" s="2">
        <v>63.57</v>
      </c>
      <c r="C63" s="6">
        <v>0.85289999999999999</v>
      </c>
      <c r="D63" s="17">
        <v>291</v>
      </c>
      <c r="E63" s="17">
        <v>248.19</v>
      </c>
      <c r="F63" s="17">
        <v>157.77000000000001</v>
      </c>
      <c r="G63" s="18">
        <v>780</v>
      </c>
      <c r="H63" s="15">
        <v>4851</v>
      </c>
      <c r="I63" s="15">
        <v>765342.27</v>
      </c>
      <c r="J63" s="16" t="s">
        <v>133</v>
      </c>
      <c r="K63" s="17" t="s">
        <v>17</v>
      </c>
      <c r="L63" s="25" t="s">
        <v>21</v>
      </c>
      <c r="M63" s="24">
        <f t="shared" si="0"/>
        <v>765342.77</v>
      </c>
      <c r="N63" s="24"/>
    </row>
    <row r="64" spans="1:14" ht="14.45" customHeight="1">
      <c r="A64" s="7" t="s">
        <v>134</v>
      </c>
      <c r="B64" s="2">
        <v>91.44</v>
      </c>
      <c r="C64" s="6">
        <v>0.85340000000000005</v>
      </c>
      <c r="D64" s="17">
        <v>148</v>
      </c>
      <c r="E64" s="17">
        <v>126.3</v>
      </c>
      <c r="F64" s="17">
        <v>115.49</v>
      </c>
      <c r="G64" s="18">
        <v>446</v>
      </c>
      <c r="H64" s="15">
        <v>4440</v>
      </c>
      <c r="I64" s="15">
        <v>512775.6</v>
      </c>
      <c r="J64" s="16" t="s">
        <v>135</v>
      </c>
      <c r="K64" s="17" t="s">
        <v>67</v>
      </c>
      <c r="L64" s="25" t="s">
        <v>18</v>
      </c>
      <c r="M64" s="24">
        <f t="shared" si="0"/>
        <v>512775.6</v>
      </c>
      <c r="N64" s="24"/>
    </row>
    <row r="65" spans="1:14" ht="14.45" customHeight="1">
      <c r="A65" s="7" t="s">
        <v>136</v>
      </c>
      <c r="B65" s="2">
        <v>67.84</v>
      </c>
      <c r="C65" s="6">
        <v>0.81430000000000002</v>
      </c>
      <c r="D65" s="17">
        <v>116</v>
      </c>
      <c r="E65" s="17">
        <v>94.46</v>
      </c>
      <c r="F65" s="17">
        <v>64.08</v>
      </c>
      <c r="G65" s="18">
        <v>275</v>
      </c>
      <c r="H65" s="15">
        <v>4766</v>
      </c>
      <c r="I65" s="15">
        <v>305405.28000000003</v>
      </c>
      <c r="J65" s="16" t="s">
        <v>82</v>
      </c>
      <c r="K65" s="17" t="s">
        <v>17</v>
      </c>
      <c r="L65" s="25" t="s">
        <v>18</v>
      </c>
      <c r="M65" s="24">
        <f t="shared" si="0"/>
        <v>305405.28000000003</v>
      </c>
      <c r="N65" s="24"/>
    </row>
    <row r="66" spans="1:14" ht="14.45" customHeight="1">
      <c r="A66" s="7" t="s">
        <v>137</v>
      </c>
      <c r="B66" s="2">
        <v>64.05</v>
      </c>
      <c r="C66" s="6">
        <v>0.6361</v>
      </c>
      <c r="D66" s="17">
        <v>271</v>
      </c>
      <c r="E66" s="17">
        <v>172.38</v>
      </c>
      <c r="F66" s="17">
        <v>110.41</v>
      </c>
      <c r="G66" s="18">
        <v>353</v>
      </c>
      <c r="H66" s="15">
        <v>2548</v>
      </c>
      <c r="I66" s="15">
        <v>281324.68</v>
      </c>
      <c r="J66" s="16" t="s">
        <v>138</v>
      </c>
      <c r="K66" s="17" t="s">
        <v>24</v>
      </c>
      <c r="L66" s="25" t="s">
        <v>18</v>
      </c>
      <c r="M66" s="24">
        <f t="shared" si="0"/>
        <v>281324.68</v>
      </c>
      <c r="N66" s="24"/>
    </row>
    <row r="67" spans="1:14" ht="14.45" customHeight="1">
      <c r="A67" s="7" t="s">
        <v>139</v>
      </c>
      <c r="B67" s="2">
        <v>77.13</v>
      </c>
      <c r="C67" s="6">
        <v>0.93410000000000004</v>
      </c>
      <c r="D67" s="17">
        <v>257</v>
      </c>
      <c r="E67" s="17">
        <v>240.06</v>
      </c>
      <c r="F67" s="17">
        <v>185.16</v>
      </c>
      <c r="G67" s="18">
        <v>634</v>
      </c>
      <c r="H67" s="15">
        <v>3326</v>
      </c>
      <c r="I67" s="15">
        <v>615842.16</v>
      </c>
      <c r="J67" s="16" t="s">
        <v>140</v>
      </c>
      <c r="K67" s="17" t="s">
        <v>24</v>
      </c>
      <c r="L67" s="25" t="s">
        <v>21</v>
      </c>
      <c r="M67" s="24">
        <f t="shared" ref="M67:M101" si="1">IF(L67="Atrasado",I67+$J$103,I67)</f>
        <v>615842.66</v>
      </c>
      <c r="N67" s="24"/>
    </row>
    <row r="68" spans="1:14" ht="14.45" customHeight="1">
      <c r="A68" s="7" t="s">
        <v>141</v>
      </c>
      <c r="B68" s="2">
        <v>57.05</v>
      </c>
      <c r="C68" s="6">
        <v>0.72829999999999995</v>
      </c>
      <c r="D68" s="17">
        <v>145</v>
      </c>
      <c r="E68" s="17">
        <v>105.6</v>
      </c>
      <c r="F68" s="17">
        <v>60.24</v>
      </c>
      <c r="G68" s="18">
        <v>285</v>
      </c>
      <c r="H68" s="15">
        <v>3264</v>
      </c>
      <c r="I68" s="15">
        <v>196623.35999999999</v>
      </c>
      <c r="J68" s="16" t="s">
        <v>122</v>
      </c>
      <c r="K68" s="17" t="s">
        <v>17</v>
      </c>
      <c r="L68" s="25" t="s">
        <v>18</v>
      </c>
      <c r="M68" s="24">
        <f t="shared" si="1"/>
        <v>196623.35999999999</v>
      </c>
      <c r="N68" s="24"/>
    </row>
    <row r="69" spans="1:14" ht="14.45" customHeight="1">
      <c r="A69" s="7" t="s">
        <v>142</v>
      </c>
      <c r="B69" s="2">
        <v>90.11</v>
      </c>
      <c r="C69" s="6">
        <v>0.67459999999999998</v>
      </c>
      <c r="D69" s="17">
        <v>216</v>
      </c>
      <c r="E69" s="17">
        <v>145.71</v>
      </c>
      <c r="F69" s="17">
        <v>131.30000000000001</v>
      </c>
      <c r="G69" s="18">
        <v>484</v>
      </c>
      <c r="H69" s="15">
        <v>3914</v>
      </c>
      <c r="I69" s="15">
        <v>513908.2</v>
      </c>
      <c r="J69" s="16" t="s">
        <v>143</v>
      </c>
      <c r="K69" s="17" t="s">
        <v>24</v>
      </c>
      <c r="L69" s="25" t="s">
        <v>18</v>
      </c>
      <c r="M69" s="24">
        <f t="shared" si="1"/>
        <v>513908.2</v>
      </c>
      <c r="N69" s="24"/>
    </row>
    <row r="70" spans="1:14" ht="14.45" customHeight="1">
      <c r="A70" s="7" t="s">
        <v>144</v>
      </c>
      <c r="B70" s="2">
        <v>53.73</v>
      </c>
      <c r="C70" s="6">
        <v>0.61629999999999996</v>
      </c>
      <c r="D70" s="17">
        <v>105</v>
      </c>
      <c r="E70" s="17">
        <v>64.709999999999994</v>
      </c>
      <c r="F70" s="17">
        <v>34.770000000000003</v>
      </c>
      <c r="G70" s="18">
        <v>419</v>
      </c>
      <c r="H70" s="15">
        <v>1872</v>
      </c>
      <c r="I70" s="15">
        <v>65089.440000000002</v>
      </c>
      <c r="J70" s="16" t="s">
        <v>84</v>
      </c>
      <c r="K70" s="17" t="s">
        <v>17</v>
      </c>
      <c r="L70" s="25" t="s">
        <v>18</v>
      </c>
      <c r="M70" s="24">
        <f t="shared" si="1"/>
        <v>65089.440000000002</v>
      </c>
      <c r="N70" s="24"/>
    </row>
    <row r="71" spans="1:14" ht="14.45" customHeight="1">
      <c r="A71" s="7" t="s">
        <v>145</v>
      </c>
      <c r="B71" s="2">
        <v>99.34</v>
      </c>
      <c r="C71" s="6">
        <v>0.83640000000000003</v>
      </c>
      <c r="D71" s="17">
        <v>198</v>
      </c>
      <c r="E71" s="17">
        <v>165.61</v>
      </c>
      <c r="F71" s="17">
        <v>164.52</v>
      </c>
      <c r="G71" s="18">
        <v>268</v>
      </c>
      <c r="H71" s="15">
        <v>2821</v>
      </c>
      <c r="I71" s="15">
        <v>464110.92</v>
      </c>
      <c r="J71" s="16" t="s">
        <v>146</v>
      </c>
      <c r="K71" s="17" t="s">
        <v>67</v>
      </c>
      <c r="L71" s="25" t="s">
        <v>18</v>
      </c>
      <c r="M71" s="24">
        <f t="shared" si="1"/>
        <v>464110.92</v>
      </c>
      <c r="N71" s="24"/>
    </row>
    <row r="72" spans="1:14" ht="14.45" customHeight="1">
      <c r="A72" s="7" t="s">
        <v>147</v>
      </c>
      <c r="B72" s="2">
        <v>88.61</v>
      </c>
      <c r="C72" s="6">
        <v>0.871</v>
      </c>
      <c r="D72" s="17">
        <v>223</v>
      </c>
      <c r="E72" s="17">
        <v>194.23</v>
      </c>
      <c r="F72" s="17">
        <v>172.11</v>
      </c>
      <c r="G72" s="18">
        <v>246</v>
      </c>
      <c r="H72" s="15">
        <v>2296</v>
      </c>
      <c r="I72" s="15">
        <v>395164.56</v>
      </c>
      <c r="J72" s="16" t="s">
        <v>148</v>
      </c>
      <c r="K72" s="17" t="s">
        <v>17</v>
      </c>
      <c r="L72" s="25" t="s">
        <v>18</v>
      </c>
      <c r="M72" s="24">
        <f t="shared" si="1"/>
        <v>395164.56</v>
      </c>
      <c r="N72" s="24"/>
    </row>
    <row r="73" spans="1:14" ht="14.45" customHeight="1">
      <c r="A73" s="7" t="s">
        <v>149</v>
      </c>
      <c r="B73" s="2">
        <v>59.94</v>
      </c>
      <c r="C73" s="6">
        <v>0.60660000000000003</v>
      </c>
      <c r="D73" s="17">
        <v>136</v>
      </c>
      <c r="E73" s="17">
        <v>82.5</v>
      </c>
      <c r="F73" s="17">
        <v>49.45</v>
      </c>
      <c r="G73" s="18">
        <v>293</v>
      </c>
      <c r="H73" s="15">
        <v>4952</v>
      </c>
      <c r="I73" s="15">
        <v>244876.4</v>
      </c>
      <c r="J73" s="16" t="s">
        <v>148</v>
      </c>
      <c r="K73" s="17" t="s">
        <v>17</v>
      </c>
      <c r="L73" s="25" t="s">
        <v>18</v>
      </c>
      <c r="M73" s="24">
        <f t="shared" si="1"/>
        <v>244876.4</v>
      </c>
      <c r="N73" s="24"/>
    </row>
    <row r="74" spans="1:14" ht="14.45" customHeight="1">
      <c r="A74" s="7" t="s">
        <v>150</v>
      </c>
      <c r="B74" s="2">
        <v>50.28</v>
      </c>
      <c r="C74" s="6">
        <v>0.80479999999999996</v>
      </c>
      <c r="D74" s="17">
        <v>123</v>
      </c>
      <c r="E74" s="17">
        <v>98.99</v>
      </c>
      <c r="F74" s="17">
        <v>49.77</v>
      </c>
      <c r="G74" s="18">
        <v>652</v>
      </c>
      <c r="H74" s="15">
        <v>3109</v>
      </c>
      <c r="I74" s="15">
        <v>154734.93</v>
      </c>
      <c r="J74" s="16" t="s">
        <v>122</v>
      </c>
      <c r="K74" s="17" t="s">
        <v>67</v>
      </c>
      <c r="L74" s="25" t="s">
        <v>18</v>
      </c>
      <c r="M74" s="24">
        <f t="shared" si="1"/>
        <v>154734.93</v>
      </c>
      <c r="N74" s="24"/>
    </row>
    <row r="75" spans="1:14" ht="14.45" customHeight="1">
      <c r="A75" s="7" t="s">
        <v>151</v>
      </c>
      <c r="B75" s="2">
        <v>90.77</v>
      </c>
      <c r="C75" s="6">
        <v>0.69059999999999999</v>
      </c>
      <c r="D75" s="17">
        <v>192</v>
      </c>
      <c r="E75" s="17">
        <v>132.6</v>
      </c>
      <c r="F75" s="17">
        <v>120.36</v>
      </c>
      <c r="G75" s="18">
        <v>403</v>
      </c>
      <c r="H75" s="15">
        <v>1595</v>
      </c>
      <c r="I75" s="15">
        <v>191974.2</v>
      </c>
      <c r="J75" s="16" t="s">
        <v>152</v>
      </c>
      <c r="K75" s="17" t="s">
        <v>24</v>
      </c>
      <c r="L75" s="25" t="s">
        <v>18</v>
      </c>
      <c r="M75" s="24">
        <f t="shared" si="1"/>
        <v>191974.2</v>
      </c>
      <c r="N75" s="24"/>
    </row>
    <row r="76" spans="1:14" ht="14.45" customHeight="1">
      <c r="A76" s="7" t="s">
        <v>153</v>
      </c>
      <c r="B76" s="2">
        <v>85.34</v>
      </c>
      <c r="C76" s="6">
        <v>0.85809999999999997</v>
      </c>
      <c r="D76" s="17">
        <v>145</v>
      </c>
      <c r="E76" s="17">
        <v>124.42</v>
      </c>
      <c r="F76" s="17">
        <v>106.18</v>
      </c>
      <c r="G76" s="18">
        <v>417</v>
      </c>
      <c r="H76" s="15">
        <v>2903</v>
      </c>
      <c r="I76" s="15">
        <v>308240.53999999998</v>
      </c>
      <c r="J76" s="16" t="s">
        <v>154</v>
      </c>
      <c r="K76" s="17" t="s">
        <v>17</v>
      </c>
      <c r="L76" s="25" t="s">
        <v>18</v>
      </c>
      <c r="M76" s="24">
        <f t="shared" si="1"/>
        <v>308240.53999999998</v>
      </c>
      <c r="N76" s="24"/>
    </row>
    <row r="77" spans="1:14" ht="14.45" customHeight="1">
      <c r="A77" s="7" t="s">
        <v>155</v>
      </c>
      <c r="B77" s="2">
        <v>86.45</v>
      </c>
      <c r="C77" s="6">
        <v>0.66969999999999996</v>
      </c>
      <c r="D77" s="17">
        <v>280</v>
      </c>
      <c r="E77" s="17">
        <v>187.52</v>
      </c>
      <c r="F77" s="17">
        <v>162.11000000000001</v>
      </c>
      <c r="G77" s="18">
        <v>673</v>
      </c>
      <c r="H77" s="15">
        <v>1728</v>
      </c>
      <c r="I77" s="15">
        <v>280126.08000000002</v>
      </c>
      <c r="J77" s="16" t="s">
        <v>156</v>
      </c>
      <c r="K77" s="17" t="s">
        <v>24</v>
      </c>
      <c r="L77" s="25" t="s">
        <v>18</v>
      </c>
      <c r="M77" s="24">
        <f t="shared" si="1"/>
        <v>280126.08000000002</v>
      </c>
      <c r="N77" s="24"/>
    </row>
    <row r="78" spans="1:14" ht="14.45" customHeight="1">
      <c r="A78" s="7" t="s">
        <v>157</v>
      </c>
      <c r="B78" s="2">
        <v>88.56</v>
      </c>
      <c r="C78" s="6">
        <v>0.87639999999999996</v>
      </c>
      <c r="D78" s="17">
        <v>194</v>
      </c>
      <c r="E78" s="17">
        <v>170.02</v>
      </c>
      <c r="F78" s="17">
        <v>150.57</v>
      </c>
      <c r="G78" s="18">
        <v>631</v>
      </c>
      <c r="H78" s="15">
        <v>2365</v>
      </c>
      <c r="I78" s="15">
        <v>356098.05</v>
      </c>
      <c r="J78" s="16" t="s">
        <v>158</v>
      </c>
      <c r="K78" s="17" t="s">
        <v>17</v>
      </c>
      <c r="L78" s="25" t="s">
        <v>18</v>
      </c>
      <c r="M78" s="24">
        <f t="shared" si="1"/>
        <v>356098.05</v>
      </c>
      <c r="N78" s="24"/>
    </row>
    <row r="79" spans="1:14" ht="14.45" customHeight="1">
      <c r="A79" s="7" t="s">
        <v>159</v>
      </c>
      <c r="B79" s="2">
        <v>53.7</v>
      </c>
      <c r="C79" s="6">
        <v>0.75470000000000004</v>
      </c>
      <c r="D79" s="17">
        <v>198</v>
      </c>
      <c r="E79" s="17">
        <v>149.43</v>
      </c>
      <c r="F79" s="17">
        <v>80.239999999999995</v>
      </c>
      <c r="G79" s="18">
        <v>540</v>
      </c>
      <c r="H79" s="15">
        <v>1396</v>
      </c>
      <c r="I79" s="15">
        <v>112015.03999999999</v>
      </c>
      <c r="J79" s="16" t="s">
        <v>160</v>
      </c>
      <c r="K79" s="17" t="s">
        <v>17</v>
      </c>
      <c r="L79" s="25" t="s">
        <v>18</v>
      </c>
      <c r="M79" s="24">
        <f t="shared" si="1"/>
        <v>112015.03999999999</v>
      </c>
      <c r="N79" s="24"/>
    </row>
    <row r="80" spans="1:14" ht="14.45" customHeight="1">
      <c r="A80" s="7" t="s">
        <v>161</v>
      </c>
      <c r="B80" s="2">
        <v>67.92</v>
      </c>
      <c r="C80" s="6">
        <v>0.97470000000000001</v>
      </c>
      <c r="D80" s="17">
        <v>287</v>
      </c>
      <c r="E80" s="17">
        <v>279.74</v>
      </c>
      <c r="F80" s="17">
        <v>190</v>
      </c>
      <c r="G80" s="18">
        <v>750</v>
      </c>
      <c r="H80" s="15">
        <v>1698</v>
      </c>
      <c r="I80" s="15">
        <v>322620</v>
      </c>
      <c r="J80" s="16" t="s">
        <v>162</v>
      </c>
      <c r="K80" s="17" t="s">
        <v>17</v>
      </c>
      <c r="L80" s="25" t="s">
        <v>21</v>
      </c>
      <c r="M80" s="24">
        <f t="shared" si="1"/>
        <v>322620.5</v>
      </c>
      <c r="N80" s="24"/>
    </row>
    <row r="81" spans="1:14" ht="14.45" customHeight="1">
      <c r="A81" s="7" t="s">
        <v>163</v>
      </c>
      <c r="B81" s="2">
        <v>55.79</v>
      </c>
      <c r="C81" s="6">
        <v>0.65500000000000003</v>
      </c>
      <c r="D81" s="17">
        <v>215</v>
      </c>
      <c r="E81" s="17">
        <v>140.82</v>
      </c>
      <c r="F81" s="17">
        <v>78.56</v>
      </c>
      <c r="G81" s="18">
        <v>488</v>
      </c>
      <c r="H81" s="15">
        <v>4090</v>
      </c>
      <c r="I81" s="15">
        <v>321310.40000000002</v>
      </c>
      <c r="J81" s="16" t="s">
        <v>115</v>
      </c>
      <c r="K81" s="17" t="s">
        <v>17</v>
      </c>
      <c r="L81" s="25" t="s">
        <v>18</v>
      </c>
      <c r="M81" s="24">
        <f t="shared" si="1"/>
        <v>321310.40000000002</v>
      </c>
      <c r="N81" s="24"/>
    </row>
    <row r="82" spans="1:14" ht="14.45" customHeight="1">
      <c r="A82" s="7" t="s">
        <v>164</v>
      </c>
      <c r="B82" s="2">
        <v>93.16</v>
      </c>
      <c r="C82" s="6">
        <v>0.73640000000000005</v>
      </c>
      <c r="D82" s="17">
        <v>290</v>
      </c>
      <c r="E82" s="17">
        <v>213.56</v>
      </c>
      <c r="F82" s="17">
        <v>198.95</v>
      </c>
      <c r="G82" s="18">
        <v>453</v>
      </c>
      <c r="H82" s="15">
        <v>3224</v>
      </c>
      <c r="I82" s="15">
        <v>641414.80000000005</v>
      </c>
      <c r="J82" s="16" t="s">
        <v>165</v>
      </c>
      <c r="K82" s="17" t="s">
        <v>17</v>
      </c>
      <c r="L82" s="25" t="s">
        <v>18</v>
      </c>
      <c r="M82" s="24">
        <f t="shared" si="1"/>
        <v>641414.80000000005</v>
      </c>
      <c r="N82" s="24"/>
    </row>
    <row r="83" spans="1:14" ht="14.45" customHeight="1">
      <c r="A83" s="7" t="s">
        <v>166</v>
      </c>
      <c r="B83" s="2">
        <v>81.16</v>
      </c>
      <c r="C83" s="6">
        <v>0.64539999999999997</v>
      </c>
      <c r="D83" s="17">
        <v>259</v>
      </c>
      <c r="E83" s="17">
        <v>167.16</v>
      </c>
      <c r="F83" s="17">
        <v>135.66999999999999</v>
      </c>
      <c r="G83" s="18">
        <v>556</v>
      </c>
      <c r="H83" s="15">
        <v>2635</v>
      </c>
      <c r="I83" s="15">
        <v>357490.45</v>
      </c>
      <c r="J83" s="16" t="s">
        <v>167</v>
      </c>
      <c r="K83" s="17" t="s">
        <v>17</v>
      </c>
      <c r="L83" s="25" t="s">
        <v>18</v>
      </c>
      <c r="M83" s="24">
        <f t="shared" si="1"/>
        <v>357490.45</v>
      </c>
      <c r="N83" s="24"/>
    </row>
    <row r="84" spans="1:14" ht="14.45" customHeight="1">
      <c r="A84" s="7" t="s">
        <v>168</v>
      </c>
      <c r="B84" s="2">
        <v>66.540000000000006</v>
      </c>
      <c r="C84" s="6">
        <v>0.96989999999999998</v>
      </c>
      <c r="D84" s="17">
        <v>260</v>
      </c>
      <c r="E84" s="17">
        <v>252.17</v>
      </c>
      <c r="F84" s="17">
        <v>167.79</v>
      </c>
      <c r="G84" s="18">
        <v>222</v>
      </c>
      <c r="H84" s="15">
        <v>1395</v>
      </c>
      <c r="I84" s="15">
        <v>234067.05</v>
      </c>
      <c r="J84" s="16" t="s">
        <v>169</v>
      </c>
      <c r="K84" s="17" t="s">
        <v>67</v>
      </c>
      <c r="L84" s="25" t="s">
        <v>18</v>
      </c>
      <c r="M84" s="24">
        <f t="shared" si="1"/>
        <v>234067.05</v>
      </c>
      <c r="N84" s="24"/>
    </row>
    <row r="85" spans="1:14" ht="14.45" customHeight="1">
      <c r="A85" s="7" t="s">
        <v>170</v>
      </c>
      <c r="B85" s="2">
        <v>53.18</v>
      </c>
      <c r="C85" s="6">
        <v>0.95089999999999997</v>
      </c>
      <c r="D85" s="17">
        <v>166</v>
      </c>
      <c r="E85" s="17">
        <v>157.85</v>
      </c>
      <c r="F85" s="17">
        <v>83.94</v>
      </c>
      <c r="G85" s="18">
        <v>721</v>
      </c>
      <c r="H85" s="15">
        <v>3492</v>
      </c>
      <c r="I85" s="15">
        <v>293118.48</v>
      </c>
      <c r="J85" s="16" t="s">
        <v>171</v>
      </c>
      <c r="K85" s="17" t="s">
        <v>67</v>
      </c>
      <c r="L85" s="25" t="s">
        <v>18</v>
      </c>
      <c r="M85" s="24">
        <f t="shared" si="1"/>
        <v>293118.48</v>
      </c>
      <c r="N85" s="24"/>
    </row>
    <row r="86" spans="1:14" ht="14.45" customHeight="1">
      <c r="A86" s="7" t="s">
        <v>172</v>
      </c>
      <c r="B86" s="2">
        <v>65.55</v>
      </c>
      <c r="C86" s="6">
        <v>0.70320000000000005</v>
      </c>
      <c r="D86" s="17">
        <v>227</v>
      </c>
      <c r="E86" s="17">
        <v>159.63</v>
      </c>
      <c r="F86" s="17">
        <v>104.64</v>
      </c>
      <c r="G86" s="18">
        <v>299</v>
      </c>
      <c r="H86" s="15">
        <v>4304</v>
      </c>
      <c r="I86" s="15">
        <v>450370.56</v>
      </c>
      <c r="J86" s="16" t="s">
        <v>84</v>
      </c>
      <c r="K86" s="17" t="s">
        <v>24</v>
      </c>
      <c r="L86" s="25" t="s">
        <v>18</v>
      </c>
      <c r="M86" s="24">
        <f t="shared" si="1"/>
        <v>450370.56</v>
      </c>
      <c r="N86" s="24"/>
    </row>
    <row r="87" spans="1:14" ht="14.45" customHeight="1">
      <c r="A87" s="7" t="s">
        <v>173</v>
      </c>
      <c r="B87" s="2">
        <v>66.260000000000005</v>
      </c>
      <c r="C87" s="6">
        <v>0.86399999999999999</v>
      </c>
      <c r="D87" s="17">
        <v>117</v>
      </c>
      <c r="E87" s="17">
        <v>101.09</v>
      </c>
      <c r="F87" s="17">
        <v>66.98</v>
      </c>
      <c r="G87" s="18">
        <v>379</v>
      </c>
      <c r="H87" s="15">
        <v>4986</v>
      </c>
      <c r="I87" s="15">
        <v>333962.28000000003</v>
      </c>
      <c r="J87" s="16" t="s">
        <v>174</v>
      </c>
      <c r="K87" s="17" t="s">
        <v>17</v>
      </c>
      <c r="L87" s="25" t="s">
        <v>18</v>
      </c>
      <c r="M87" s="24">
        <f t="shared" si="1"/>
        <v>333962.28000000003</v>
      </c>
      <c r="N87" s="24"/>
    </row>
    <row r="88" spans="1:14" ht="14.45" customHeight="1">
      <c r="A88" s="7" t="s">
        <v>175</v>
      </c>
      <c r="B88" s="2">
        <v>86.48</v>
      </c>
      <c r="C88" s="6">
        <v>0.92689999999999995</v>
      </c>
      <c r="D88" s="17">
        <v>124</v>
      </c>
      <c r="E88" s="17">
        <v>114.94</v>
      </c>
      <c r="F88" s="17">
        <v>99.4</v>
      </c>
      <c r="G88" s="18">
        <v>422</v>
      </c>
      <c r="H88" s="15">
        <v>1075</v>
      </c>
      <c r="I88" s="15">
        <v>106855</v>
      </c>
      <c r="J88" s="16" t="s">
        <v>176</v>
      </c>
      <c r="K88" s="17" t="s">
        <v>17</v>
      </c>
      <c r="L88" s="25" t="s">
        <v>18</v>
      </c>
      <c r="M88" s="24">
        <f t="shared" si="1"/>
        <v>106855</v>
      </c>
      <c r="N88" s="24"/>
    </row>
    <row r="89" spans="1:14" ht="14.45" customHeight="1">
      <c r="A89" s="7" t="s">
        <v>177</v>
      </c>
      <c r="B89" s="2">
        <v>81.88</v>
      </c>
      <c r="C89" s="6">
        <v>0.82210000000000005</v>
      </c>
      <c r="D89" s="17">
        <v>153</v>
      </c>
      <c r="E89" s="17">
        <v>125.78</v>
      </c>
      <c r="F89" s="17">
        <v>102.99</v>
      </c>
      <c r="G89" s="18">
        <v>641</v>
      </c>
      <c r="H89" s="15">
        <v>1264</v>
      </c>
      <c r="I89" s="15">
        <v>130179.36</v>
      </c>
      <c r="J89" s="16" t="s">
        <v>178</v>
      </c>
      <c r="K89" s="17" t="s">
        <v>24</v>
      </c>
      <c r="L89" s="25" t="s">
        <v>18</v>
      </c>
      <c r="M89" s="24">
        <f t="shared" si="1"/>
        <v>130179.36</v>
      </c>
      <c r="N89" s="24"/>
    </row>
    <row r="90" spans="1:14" ht="14.45" customHeight="1">
      <c r="A90" s="7" t="s">
        <v>179</v>
      </c>
      <c r="B90" s="2">
        <v>94.36</v>
      </c>
      <c r="C90" s="6">
        <v>0.81189999999999996</v>
      </c>
      <c r="D90" s="17">
        <v>157</v>
      </c>
      <c r="E90" s="17">
        <v>127.47</v>
      </c>
      <c r="F90" s="17">
        <v>120.28</v>
      </c>
      <c r="G90" s="18">
        <v>524</v>
      </c>
      <c r="H90" s="15">
        <v>3502</v>
      </c>
      <c r="I90" s="15">
        <v>421220.56</v>
      </c>
      <c r="J90" s="16" t="s">
        <v>156</v>
      </c>
      <c r="K90" s="17" t="s">
        <v>24</v>
      </c>
      <c r="L90" s="25" t="s">
        <v>18</v>
      </c>
      <c r="M90" s="24">
        <f t="shared" si="1"/>
        <v>421220.56</v>
      </c>
      <c r="N90" s="24"/>
    </row>
    <row r="91" spans="1:14" ht="14.45" customHeight="1">
      <c r="A91" s="7" t="s">
        <v>180</v>
      </c>
      <c r="B91" s="2">
        <v>73.61</v>
      </c>
      <c r="C91" s="6">
        <v>0.69669999999999999</v>
      </c>
      <c r="D91" s="17">
        <v>166</v>
      </c>
      <c r="E91" s="17">
        <v>115.65</v>
      </c>
      <c r="F91" s="17">
        <v>85.13</v>
      </c>
      <c r="G91" s="18">
        <v>715</v>
      </c>
      <c r="H91" s="15">
        <v>2819</v>
      </c>
      <c r="I91" s="15">
        <v>239981.47</v>
      </c>
      <c r="J91" s="16" t="s">
        <v>152</v>
      </c>
      <c r="K91" s="17" t="s">
        <v>17</v>
      </c>
      <c r="L91" s="25" t="s">
        <v>18</v>
      </c>
      <c r="M91" s="24">
        <f t="shared" si="1"/>
        <v>239981.47</v>
      </c>
      <c r="N91" s="24"/>
    </row>
    <row r="92" spans="1:14" ht="14.45" customHeight="1">
      <c r="A92" s="7" t="s">
        <v>181</v>
      </c>
      <c r="B92" s="2">
        <v>55.98</v>
      </c>
      <c r="C92" s="6">
        <v>0.63719999999999999</v>
      </c>
      <c r="D92" s="17">
        <v>203</v>
      </c>
      <c r="E92" s="17">
        <v>129.35</v>
      </c>
      <c r="F92" s="17">
        <v>72.41</v>
      </c>
      <c r="G92" s="18">
        <v>215</v>
      </c>
      <c r="H92" s="15">
        <v>1717</v>
      </c>
      <c r="I92" s="15">
        <v>124327.97</v>
      </c>
      <c r="J92" s="16" t="s">
        <v>182</v>
      </c>
      <c r="K92" s="17" t="s">
        <v>67</v>
      </c>
      <c r="L92" s="25" t="s">
        <v>18</v>
      </c>
      <c r="M92" s="24">
        <f t="shared" si="1"/>
        <v>124327.97</v>
      </c>
      <c r="N92" s="24"/>
    </row>
    <row r="93" spans="1:14" ht="14.45" customHeight="1">
      <c r="A93" s="7" t="s">
        <v>183</v>
      </c>
      <c r="B93" s="2">
        <v>85.66</v>
      </c>
      <c r="C93" s="6">
        <v>0.95889999999999997</v>
      </c>
      <c r="D93" s="17">
        <v>273</v>
      </c>
      <c r="E93" s="17">
        <v>261.77999999999997</v>
      </c>
      <c r="F93" s="17">
        <v>224.24</v>
      </c>
      <c r="G93" s="18">
        <v>535</v>
      </c>
      <c r="H93" s="15">
        <v>3782</v>
      </c>
      <c r="I93" s="15">
        <v>848075.68</v>
      </c>
      <c r="J93" s="16" t="s">
        <v>184</v>
      </c>
      <c r="K93" s="17" t="s">
        <v>24</v>
      </c>
      <c r="L93" s="25" t="s">
        <v>18</v>
      </c>
      <c r="M93" s="24">
        <f t="shared" si="1"/>
        <v>848075.68</v>
      </c>
      <c r="N93" s="24"/>
    </row>
    <row r="94" spans="1:14" ht="14.45" customHeight="1">
      <c r="A94" s="7" t="s">
        <v>185</v>
      </c>
      <c r="B94" s="2">
        <v>88.04</v>
      </c>
      <c r="C94" s="6">
        <v>0.96020000000000005</v>
      </c>
      <c r="D94" s="17">
        <v>123</v>
      </c>
      <c r="E94" s="17">
        <v>118.1</v>
      </c>
      <c r="F94" s="17">
        <v>103.98</v>
      </c>
      <c r="G94" s="18">
        <v>457</v>
      </c>
      <c r="H94" s="15">
        <v>4455</v>
      </c>
      <c r="I94" s="15">
        <v>463230.9</v>
      </c>
      <c r="J94" s="16" t="s">
        <v>64</v>
      </c>
      <c r="K94" s="17" t="s">
        <v>67</v>
      </c>
      <c r="L94" s="25" t="s">
        <v>18</v>
      </c>
      <c r="M94" s="24">
        <f t="shared" si="1"/>
        <v>463230.9</v>
      </c>
      <c r="N94" s="24"/>
    </row>
    <row r="95" spans="1:14" ht="14.45" customHeight="1">
      <c r="A95" s="7" t="s">
        <v>186</v>
      </c>
      <c r="B95" s="2">
        <v>78.06</v>
      </c>
      <c r="C95" s="6">
        <v>0.85319999999999996</v>
      </c>
      <c r="D95" s="17">
        <v>213</v>
      </c>
      <c r="E95" s="17">
        <v>181.73</v>
      </c>
      <c r="F95" s="17">
        <v>141.86000000000001</v>
      </c>
      <c r="G95" s="18">
        <v>696</v>
      </c>
      <c r="H95" s="15">
        <v>4635</v>
      </c>
      <c r="I95" s="15">
        <v>657521.1</v>
      </c>
      <c r="J95" s="16" t="s">
        <v>28</v>
      </c>
      <c r="K95" s="17" t="s">
        <v>24</v>
      </c>
      <c r="L95" s="25" t="s">
        <v>18</v>
      </c>
      <c r="M95" s="24">
        <f t="shared" si="1"/>
        <v>657521.1</v>
      </c>
      <c r="N95" s="24"/>
    </row>
    <row r="96" spans="1:14" ht="14.45" customHeight="1">
      <c r="A96" s="7" t="s">
        <v>187</v>
      </c>
      <c r="B96" s="2">
        <v>88.55</v>
      </c>
      <c r="C96" s="6">
        <v>0.73560000000000003</v>
      </c>
      <c r="D96" s="17">
        <v>131</v>
      </c>
      <c r="E96" s="17">
        <v>96.36</v>
      </c>
      <c r="F96" s="17">
        <v>85.33</v>
      </c>
      <c r="G96" s="18">
        <v>359</v>
      </c>
      <c r="H96" s="15">
        <v>1850</v>
      </c>
      <c r="I96" s="15">
        <v>157860.5</v>
      </c>
      <c r="J96" s="16" t="s">
        <v>128</v>
      </c>
      <c r="K96" s="17" t="s">
        <v>24</v>
      </c>
      <c r="L96" s="25" t="s">
        <v>18</v>
      </c>
      <c r="M96" s="24">
        <f t="shared" si="1"/>
        <v>157860.5</v>
      </c>
      <c r="N96" s="24"/>
    </row>
    <row r="97" spans="1:14" ht="14.45" customHeight="1">
      <c r="A97" s="7" t="s">
        <v>188</v>
      </c>
      <c r="B97" s="2">
        <v>74.69</v>
      </c>
      <c r="C97" s="6">
        <v>0.73970000000000002</v>
      </c>
      <c r="D97" s="17">
        <v>274</v>
      </c>
      <c r="E97" s="17">
        <v>202.68</v>
      </c>
      <c r="F97" s="17">
        <v>151.38</v>
      </c>
      <c r="G97" s="18">
        <v>674</v>
      </c>
      <c r="H97" s="15">
        <v>4577</v>
      </c>
      <c r="I97" s="15">
        <v>692866.26</v>
      </c>
      <c r="J97" s="16" t="s">
        <v>189</v>
      </c>
      <c r="K97" s="17" t="s">
        <v>17</v>
      </c>
      <c r="L97" s="25" t="s">
        <v>21</v>
      </c>
      <c r="M97" s="24">
        <f t="shared" si="1"/>
        <v>692866.76</v>
      </c>
      <c r="N97" s="24"/>
    </row>
    <row r="98" spans="1:14" ht="14.45" customHeight="1">
      <c r="A98" s="7" t="s">
        <v>190</v>
      </c>
      <c r="B98" s="2">
        <v>76.14</v>
      </c>
      <c r="C98" s="6">
        <v>0.89039999999999997</v>
      </c>
      <c r="D98" s="17">
        <v>185</v>
      </c>
      <c r="E98" s="17">
        <v>164.72</v>
      </c>
      <c r="F98" s="17">
        <v>125.42</v>
      </c>
      <c r="G98" s="18">
        <v>579</v>
      </c>
      <c r="H98" s="15">
        <v>2390</v>
      </c>
      <c r="I98" s="15">
        <v>299753.8</v>
      </c>
      <c r="J98" s="16" t="s">
        <v>191</v>
      </c>
      <c r="K98" s="17" t="s">
        <v>67</v>
      </c>
      <c r="L98" s="25" t="s">
        <v>18</v>
      </c>
      <c r="M98" s="24">
        <f t="shared" si="1"/>
        <v>299753.8</v>
      </c>
      <c r="N98" s="24"/>
    </row>
    <row r="99" spans="1:14" ht="14.45" customHeight="1">
      <c r="A99" s="7" t="s">
        <v>192</v>
      </c>
      <c r="B99" s="2">
        <v>71.38</v>
      </c>
      <c r="C99" s="6">
        <v>0.95879999999999999</v>
      </c>
      <c r="D99" s="17">
        <v>250</v>
      </c>
      <c r="E99" s="17">
        <v>239.7</v>
      </c>
      <c r="F99" s="17">
        <v>171.1</v>
      </c>
      <c r="G99" s="18">
        <v>744</v>
      </c>
      <c r="H99" s="15">
        <v>1143</v>
      </c>
      <c r="I99" s="15">
        <v>195567.3</v>
      </c>
      <c r="J99" s="16" t="s">
        <v>193</v>
      </c>
      <c r="K99" s="17" t="s">
        <v>24</v>
      </c>
      <c r="L99" s="25" t="s">
        <v>18</v>
      </c>
      <c r="M99" s="24">
        <f t="shared" si="1"/>
        <v>195567.3</v>
      </c>
      <c r="N99" s="24"/>
    </row>
    <row r="100" spans="1:14" ht="14.45" customHeight="1">
      <c r="A100" s="7" t="s">
        <v>194</v>
      </c>
      <c r="B100" s="2">
        <v>51.27</v>
      </c>
      <c r="C100" s="6">
        <v>0.95479999999999998</v>
      </c>
      <c r="D100" s="17">
        <v>293</v>
      </c>
      <c r="E100" s="17">
        <v>279.76</v>
      </c>
      <c r="F100" s="17">
        <v>143.43</v>
      </c>
      <c r="G100" s="18">
        <v>626</v>
      </c>
      <c r="H100" s="15">
        <v>1884</v>
      </c>
      <c r="I100" s="15">
        <v>270222.12</v>
      </c>
      <c r="J100" s="16" t="s">
        <v>195</v>
      </c>
      <c r="K100" s="17" t="s">
        <v>17</v>
      </c>
      <c r="L100" s="25" t="s">
        <v>21</v>
      </c>
      <c r="M100" s="24">
        <f t="shared" si="1"/>
        <v>270222.62</v>
      </c>
      <c r="N100" s="24"/>
    </row>
    <row r="101" spans="1:14" ht="14.45" customHeight="1">
      <c r="A101" s="7" t="s">
        <v>196</v>
      </c>
      <c r="B101" s="2">
        <v>55.39</v>
      </c>
      <c r="C101" s="6">
        <v>0.91200000000000003</v>
      </c>
      <c r="D101" s="17">
        <v>226</v>
      </c>
      <c r="E101" s="17">
        <v>206.11</v>
      </c>
      <c r="F101" s="17">
        <v>114.16</v>
      </c>
      <c r="G101" s="18">
        <v>467</v>
      </c>
      <c r="H101" s="15">
        <v>4140</v>
      </c>
      <c r="I101" s="15">
        <v>472622.4</v>
      </c>
      <c r="J101" s="16" t="s">
        <v>197</v>
      </c>
      <c r="K101" s="17" t="s">
        <v>17</v>
      </c>
      <c r="L101" s="25" t="s">
        <v>21</v>
      </c>
      <c r="M101" s="24">
        <f t="shared" si="1"/>
        <v>472622.9</v>
      </c>
      <c r="N101" s="24"/>
    </row>
    <row r="102" spans="1:14" ht="15">
      <c r="A102" s="14" t="s">
        <v>198</v>
      </c>
      <c r="B102" s="14"/>
      <c r="C102" s="8">
        <f>AVERAGE(C2:C101)</f>
        <v>0.79913200000000018</v>
      </c>
    </row>
    <row r="103" spans="1:14" ht="14.45" customHeight="1">
      <c r="C103" s="9"/>
      <c r="D103" s="10" t="s">
        <v>199</v>
      </c>
      <c r="E103" s="11">
        <f>MIN(E2:E102)</f>
        <v>64.709999999999994</v>
      </c>
      <c r="G103" s="21" t="s">
        <v>200</v>
      </c>
      <c r="H103" s="22"/>
      <c r="I103" s="22"/>
      <c r="J103" s="19">
        <v>0.5</v>
      </c>
    </row>
    <row r="104" spans="1:14" ht="15">
      <c r="A104" s="14" t="s">
        <v>201</v>
      </c>
      <c r="B104" s="14"/>
      <c r="C104" s="8">
        <f>MAX(C2:C103)</f>
        <v>0.99429999999999996</v>
      </c>
    </row>
  </sheetData>
  <mergeCells count="104">
    <mergeCell ref="M100:N100"/>
    <mergeCell ref="M101:N101"/>
    <mergeCell ref="M1:Q1"/>
    <mergeCell ref="M95:N95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85:N85"/>
    <mergeCell ref="M86:N86"/>
    <mergeCell ref="M87:N87"/>
    <mergeCell ref="M88:N88"/>
    <mergeCell ref="M89:N89"/>
    <mergeCell ref="M80:N80"/>
    <mergeCell ref="M81:N81"/>
    <mergeCell ref="M82:N82"/>
    <mergeCell ref="M83:N83"/>
    <mergeCell ref="M84:N84"/>
    <mergeCell ref="M75:N75"/>
    <mergeCell ref="M76:N76"/>
    <mergeCell ref="M77:N77"/>
    <mergeCell ref="M78:N78"/>
    <mergeCell ref="M79:N79"/>
    <mergeCell ref="M70:N70"/>
    <mergeCell ref="M71:N71"/>
    <mergeCell ref="M72:N72"/>
    <mergeCell ref="M73:N73"/>
    <mergeCell ref="M74:N74"/>
    <mergeCell ref="M65:N65"/>
    <mergeCell ref="M66:N66"/>
    <mergeCell ref="M67:N67"/>
    <mergeCell ref="M68:N68"/>
    <mergeCell ref="M69:N69"/>
    <mergeCell ref="M60:N60"/>
    <mergeCell ref="M61:N61"/>
    <mergeCell ref="M62:N62"/>
    <mergeCell ref="M63:N63"/>
    <mergeCell ref="M64:N64"/>
    <mergeCell ref="M55:N55"/>
    <mergeCell ref="M56:N56"/>
    <mergeCell ref="M57:N57"/>
    <mergeCell ref="M58:N58"/>
    <mergeCell ref="M59:N59"/>
    <mergeCell ref="M50:N50"/>
    <mergeCell ref="M51:N51"/>
    <mergeCell ref="M52:N52"/>
    <mergeCell ref="M53:N53"/>
    <mergeCell ref="M54:N54"/>
    <mergeCell ref="M45:N45"/>
    <mergeCell ref="M46:N46"/>
    <mergeCell ref="M47:N47"/>
    <mergeCell ref="M48:N48"/>
    <mergeCell ref="M49:N49"/>
    <mergeCell ref="M40:N40"/>
    <mergeCell ref="M41:N41"/>
    <mergeCell ref="M42:N42"/>
    <mergeCell ref="M43:N43"/>
    <mergeCell ref="M44:N44"/>
    <mergeCell ref="M35:N35"/>
    <mergeCell ref="M36:N36"/>
    <mergeCell ref="M37:N37"/>
    <mergeCell ref="M38:N38"/>
    <mergeCell ref="M39:N39"/>
    <mergeCell ref="M30:N30"/>
    <mergeCell ref="M31:N31"/>
    <mergeCell ref="M32:N32"/>
    <mergeCell ref="M33:N33"/>
    <mergeCell ref="M34:N3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M15:N15"/>
    <mergeCell ref="M16:N16"/>
    <mergeCell ref="M17:N17"/>
    <mergeCell ref="M18:N18"/>
    <mergeCell ref="M19:N19"/>
    <mergeCell ref="A102:B102"/>
    <mergeCell ref="A104:B104"/>
    <mergeCell ref="G103:I103"/>
    <mergeCell ref="M2:N2"/>
    <mergeCell ref="M3:N3"/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2025-05-16T14:51:51Z</dcterms:created>
  <dcterms:modified xsi:type="dcterms:W3CDTF">2025-05-19T03:08:37Z</dcterms:modified>
  <cp:category/>
  <cp:contentStatus/>
</cp:coreProperties>
</file>