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xr:revisionPtr revIDLastSave="0" documentId="8_{ED0C3B72-9F4D-9043-9ED2-7246B044498C}" xr6:coauthVersionLast="47" xr6:coauthVersionMax="47" xr10:uidLastSave="{00000000-0000-0000-0000-000000000000}"/>
  <bookViews>
    <workbookView xWindow="0" yWindow="0" windowWidth="19545" windowHeight="7500" xr2:uid="{00000000-000D-0000-FFFF-FFFF00000000}"/>
  </bookViews>
  <sheets>
    <sheet name="Explicación" sheetId="1" r:id="rId1"/>
    <sheet name="Hoja N°1" sheetId="2" r:id="rId2"/>
    <sheet name="Hoja N°2" sheetId="3" r:id="rId3"/>
  </sheets>
  <definedNames>
    <definedName name="_xlnm._FilterDatabase" localSheetId="2" hidden="1">'Hoja N°2'!$C$2:$M$102</definedName>
    <definedName name="_xlnm._FilterDatabase" localSheetId="1" hidden="1">'Hoja N°1'!$B$3:$I$103</definedName>
    <definedName name="_xlnm.Criteria" localSheetId="2">'Hoja N°2'!$E$2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2" i="3" l="1"/>
  <c r="J102" i="3"/>
  <c r="H102" i="3"/>
  <c r="L101" i="3"/>
  <c r="J101" i="3"/>
  <c r="H101" i="3"/>
  <c r="L100" i="3"/>
  <c r="J100" i="3"/>
  <c r="H100" i="3"/>
  <c r="L99" i="3"/>
  <c r="J99" i="3"/>
  <c r="H99" i="3"/>
  <c r="L98" i="3"/>
  <c r="J98" i="3"/>
  <c r="H98" i="3"/>
  <c r="L97" i="3"/>
  <c r="J97" i="3"/>
  <c r="H97" i="3"/>
  <c r="L96" i="3"/>
  <c r="J96" i="3"/>
  <c r="H96" i="3"/>
  <c r="L95" i="3"/>
  <c r="J95" i="3"/>
  <c r="H95" i="3"/>
  <c r="L94" i="3"/>
  <c r="J94" i="3"/>
  <c r="H94" i="3"/>
  <c r="L93" i="3"/>
  <c r="J93" i="3"/>
  <c r="H93" i="3"/>
  <c r="L92" i="3"/>
  <c r="J92" i="3"/>
  <c r="H92" i="3"/>
  <c r="L91" i="3"/>
  <c r="J91" i="3"/>
  <c r="H91" i="3"/>
  <c r="L90" i="3"/>
  <c r="J90" i="3"/>
  <c r="H90" i="3"/>
  <c r="L89" i="3"/>
  <c r="J89" i="3"/>
  <c r="H89" i="3"/>
  <c r="L88" i="3"/>
  <c r="J88" i="3"/>
  <c r="H88" i="3"/>
  <c r="L87" i="3"/>
  <c r="J87" i="3"/>
  <c r="H87" i="3"/>
  <c r="L86" i="3"/>
  <c r="J86" i="3"/>
  <c r="H86" i="3"/>
  <c r="L85" i="3"/>
  <c r="J85" i="3"/>
  <c r="H85" i="3"/>
  <c r="L84" i="3"/>
  <c r="J84" i="3"/>
  <c r="H84" i="3"/>
  <c r="L83" i="3"/>
  <c r="J83" i="3"/>
  <c r="H83" i="3"/>
  <c r="L82" i="3"/>
  <c r="J82" i="3"/>
  <c r="H82" i="3"/>
  <c r="L81" i="3"/>
  <c r="J81" i="3"/>
  <c r="H81" i="3"/>
  <c r="L80" i="3"/>
  <c r="J80" i="3"/>
  <c r="H80" i="3"/>
  <c r="L79" i="3"/>
  <c r="J79" i="3"/>
  <c r="H79" i="3"/>
  <c r="L78" i="3"/>
  <c r="J78" i="3"/>
  <c r="H78" i="3"/>
  <c r="L77" i="3"/>
  <c r="J77" i="3"/>
  <c r="H77" i="3"/>
  <c r="L76" i="3"/>
  <c r="J76" i="3"/>
  <c r="H76" i="3"/>
  <c r="L75" i="3"/>
  <c r="J75" i="3"/>
  <c r="H75" i="3"/>
  <c r="L74" i="3"/>
  <c r="J74" i="3"/>
  <c r="H74" i="3"/>
  <c r="L73" i="3"/>
  <c r="J73" i="3"/>
  <c r="H73" i="3"/>
  <c r="L72" i="3"/>
  <c r="J72" i="3"/>
  <c r="H72" i="3"/>
  <c r="L71" i="3"/>
  <c r="J71" i="3"/>
  <c r="H71" i="3"/>
  <c r="L70" i="3"/>
  <c r="J70" i="3"/>
  <c r="H70" i="3"/>
  <c r="L69" i="3"/>
  <c r="J69" i="3"/>
  <c r="H69" i="3"/>
  <c r="L68" i="3"/>
  <c r="J68" i="3"/>
  <c r="H68" i="3"/>
  <c r="L67" i="3"/>
  <c r="J67" i="3"/>
  <c r="H67" i="3"/>
  <c r="L66" i="3"/>
  <c r="J66" i="3"/>
  <c r="H66" i="3"/>
  <c r="L65" i="3"/>
  <c r="J65" i="3"/>
  <c r="H65" i="3"/>
  <c r="L64" i="3"/>
  <c r="J64" i="3"/>
  <c r="H64" i="3"/>
  <c r="L63" i="3"/>
  <c r="J63" i="3"/>
  <c r="H63" i="3"/>
  <c r="L62" i="3"/>
  <c r="J62" i="3"/>
  <c r="H62" i="3"/>
  <c r="L61" i="3"/>
  <c r="J61" i="3"/>
  <c r="H61" i="3"/>
  <c r="L60" i="3"/>
  <c r="J60" i="3"/>
  <c r="H60" i="3"/>
  <c r="L59" i="3"/>
  <c r="J59" i="3"/>
  <c r="H59" i="3"/>
  <c r="L58" i="3"/>
  <c r="J58" i="3"/>
  <c r="H58" i="3"/>
  <c r="L57" i="3"/>
  <c r="J57" i="3"/>
  <c r="H57" i="3"/>
  <c r="L56" i="3"/>
  <c r="J56" i="3"/>
  <c r="H56" i="3"/>
  <c r="L55" i="3"/>
  <c r="J55" i="3"/>
  <c r="H55" i="3"/>
  <c r="L54" i="3"/>
  <c r="J54" i="3"/>
  <c r="H54" i="3"/>
  <c r="L53" i="3"/>
  <c r="J53" i="3"/>
  <c r="H53" i="3"/>
  <c r="L52" i="3"/>
  <c r="J52" i="3"/>
  <c r="H52" i="3"/>
  <c r="L51" i="3"/>
  <c r="J51" i="3"/>
  <c r="H51" i="3"/>
  <c r="L50" i="3"/>
  <c r="J50" i="3"/>
  <c r="H50" i="3"/>
  <c r="L49" i="3"/>
  <c r="J49" i="3"/>
  <c r="H49" i="3"/>
  <c r="L48" i="3"/>
  <c r="J48" i="3"/>
  <c r="H48" i="3"/>
  <c r="L47" i="3"/>
  <c r="J47" i="3"/>
  <c r="H47" i="3"/>
  <c r="L46" i="3"/>
  <c r="J46" i="3"/>
  <c r="H46" i="3"/>
  <c r="L45" i="3"/>
  <c r="J45" i="3"/>
  <c r="H45" i="3"/>
  <c r="L44" i="3"/>
  <c r="J44" i="3"/>
  <c r="H44" i="3"/>
  <c r="L43" i="3"/>
  <c r="J43" i="3"/>
  <c r="H43" i="3"/>
  <c r="L42" i="3"/>
  <c r="J42" i="3"/>
  <c r="H42" i="3"/>
  <c r="L41" i="3"/>
  <c r="J41" i="3"/>
  <c r="H41" i="3"/>
  <c r="L40" i="3"/>
  <c r="J40" i="3"/>
  <c r="H40" i="3"/>
  <c r="L39" i="3"/>
  <c r="J39" i="3"/>
  <c r="H39" i="3"/>
  <c r="L38" i="3"/>
  <c r="J38" i="3"/>
  <c r="H38" i="3"/>
  <c r="L37" i="3"/>
  <c r="J37" i="3"/>
  <c r="H37" i="3"/>
  <c r="L36" i="3"/>
  <c r="J36" i="3"/>
  <c r="H36" i="3"/>
  <c r="L35" i="3"/>
  <c r="J35" i="3"/>
  <c r="H35" i="3"/>
  <c r="L34" i="3"/>
  <c r="J34" i="3"/>
  <c r="H34" i="3"/>
  <c r="L33" i="3"/>
  <c r="J33" i="3"/>
  <c r="H33" i="3"/>
  <c r="L32" i="3"/>
  <c r="J32" i="3"/>
  <c r="H32" i="3"/>
  <c r="L31" i="3"/>
  <c r="J31" i="3"/>
  <c r="H31" i="3"/>
  <c r="L30" i="3"/>
  <c r="J30" i="3"/>
  <c r="H30" i="3"/>
  <c r="L29" i="3"/>
  <c r="J29" i="3"/>
  <c r="H29" i="3"/>
  <c r="L28" i="3"/>
  <c r="J28" i="3"/>
  <c r="H28" i="3"/>
  <c r="L27" i="3"/>
  <c r="J27" i="3"/>
  <c r="H27" i="3"/>
  <c r="L26" i="3"/>
  <c r="J26" i="3"/>
  <c r="H26" i="3"/>
  <c r="L25" i="3"/>
  <c r="J25" i="3"/>
  <c r="H25" i="3"/>
  <c r="L24" i="3"/>
  <c r="J24" i="3"/>
  <c r="H24" i="3"/>
  <c r="L23" i="3"/>
  <c r="J23" i="3"/>
  <c r="H23" i="3"/>
  <c r="L22" i="3"/>
  <c r="J22" i="3"/>
  <c r="H22" i="3"/>
  <c r="L21" i="3"/>
  <c r="J21" i="3"/>
  <c r="H21" i="3"/>
  <c r="L20" i="3"/>
  <c r="J20" i="3"/>
  <c r="H20" i="3"/>
  <c r="L19" i="3"/>
  <c r="J19" i="3"/>
  <c r="H19" i="3"/>
  <c r="L18" i="3"/>
  <c r="J18" i="3"/>
  <c r="H18" i="3"/>
  <c r="L17" i="3"/>
  <c r="J17" i="3"/>
  <c r="H17" i="3"/>
  <c r="L16" i="3"/>
  <c r="J16" i="3"/>
  <c r="H16" i="3"/>
  <c r="L15" i="3"/>
  <c r="J15" i="3"/>
  <c r="H15" i="3"/>
  <c r="L14" i="3"/>
  <c r="J14" i="3"/>
  <c r="H14" i="3"/>
  <c r="L13" i="3"/>
  <c r="J13" i="3"/>
  <c r="H13" i="3"/>
  <c r="L12" i="3"/>
  <c r="J12" i="3"/>
  <c r="H12" i="3"/>
  <c r="L11" i="3"/>
  <c r="J11" i="3"/>
  <c r="H11" i="3"/>
  <c r="L10" i="3"/>
  <c r="J10" i="3"/>
  <c r="H10" i="3"/>
  <c r="L9" i="3"/>
  <c r="J9" i="3"/>
  <c r="H9" i="3"/>
  <c r="L8" i="3"/>
  <c r="J8" i="3"/>
  <c r="H8" i="3"/>
  <c r="L7" i="3"/>
  <c r="J7" i="3"/>
  <c r="H7" i="3"/>
  <c r="L6" i="3"/>
  <c r="J6" i="3"/>
  <c r="H6" i="3"/>
  <c r="L5" i="3"/>
  <c r="J5" i="3"/>
  <c r="H5" i="3"/>
  <c r="L4" i="3"/>
  <c r="J4" i="3"/>
  <c r="H4" i="3"/>
  <c r="L3" i="3"/>
  <c r="J3" i="3"/>
  <c r="H3" i="3"/>
  <c r="K103" i="2"/>
  <c r="I103" i="2"/>
  <c r="G103" i="2"/>
  <c r="K102" i="2"/>
  <c r="I102" i="2"/>
  <c r="G102" i="2"/>
  <c r="K101" i="2"/>
  <c r="I101" i="2"/>
  <c r="G101" i="2"/>
  <c r="K100" i="2"/>
  <c r="I100" i="2"/>
  <c r="G100" i="2"/>
  <c r="K99" i="2"/>
  <c r="I99" i="2"/>
  <c r="G99" i="2"/>
  <c r="K98" i="2"/>
  <c r="I98" i="2"/>
  <c r="G98" i="2"/>
  <c r="K97" i="2"/>
  <c r="I97" i="2"/>
  <c r="G97" i="2"/>
  <c r="K96" i="2"/>
  <c r="I96" i="2"/>
  <c r="G96" i="2"/>
  <c r="K95" i="2"/>
  <c r="I95" i="2"/>
  <c r="G95" i="2"/>
  <c r="K94" i="2"/>
  <c r="I94" i="2"/>
  <c r="G94" i="2"/>
  <c r="K93" i="2"/>
  <c r="I93" i="2"/>
  <c r="G93" i="2"/>
  <c r="K92" i="2"/>
  <c r="I92" i="2"/>
  <c r="G92" i="2"/>
  <c r="K91" i="2"/>
  <c r="I91" i="2"/>
  <c r="G91" i="2"/>
  <c r="K90" i="2"/>
  <c r="I90" i="2"/>
  <c r="G90" i="2"/>
  <c r="K89" i="2"/>
  <c r="I89" i="2"/>
  <c r="G89" i="2"/>
  <c r="K88" i="2"/>
  <c r="I88" i="2"/>
  <c r="G88" i="2"/>
  <c r="K87" i="2"/>
  <c r="I87" i="2"/>
  <c r="G87" i="2"/>
  <c r="K86" i="2"/>
  <c r="I86" i="2"/>
  <c r="G86" i="2"/>
  <c r="K85" i="2"/>
  <c r="I85" i="2"/>
  <c r="G85" i="2"/>
  <c r="K84" i="2"/>
  <c r="I84" i="2"/>
  <c r="G84" i="2"/>
  <c r="K83" i="2"/>
  <c r="I83" i="2"/>
  <c r="G83" i="2"/>
  <c r="K82" i="2"/>
  <c r="I82" i="2"/>
  <c r="G82" i="2"/>
  <c r="K81" i="2"/>
  <c r="I81" i="2"/>
  <c r="G81" i="2"/>
  <c r="K80" i="2"/>
  <c r="I80" i="2"/>
  <c r="G80" i="2"/>
  <c r="K79" i="2"/>
  <c r="I79" i="2"/>
  <c r="G79" i="2"/>
  <c r="K78" i="2"/>
  <c r="I78" i="2"/>
  <c r="G78" i="2"/>
  <c r="K77" i="2"/>
  <c r="I77" i="2"/>
  <c r="G77" i="2"/>
  <c r="K76" i="2"/>
  <c r="I76" i="2"/>
  <c r="G76" i="2"/>
  <c r="K75" i="2"/>
  <c r="I75" i="2"/>
  <c r="G75" i="2"/>
  <c r="K74" i="2"/>
  <c r="I74" i="2"/>
  <c r="G74" i="2"/>
  <c r="K73" i="2"/>
  <c r="I73" i="2"/>
  <c r="G73" i="2"/>
  <c r="K72" i="2"/>
  <c r="I72" i="2"/>
  <c r="G72" i="2"/>
  <c r="K71" i="2"/>
  <c r="I71" i="2"/>
  <c r="G71" i="2"/>
  <c r="K70" i="2"/>
  <c r="I70" i="2"/>
  <c r="G70" i="2"/>
  <c r="K69" i="2"/>
  <c r="I69" i="2"/>
  <c r="G69" i="2"/>
  <c r="K68" i="2"/>
  <c r="I68" i="2"/>
  <c r="G68" i="2"/>
  <c r="K67" i="2"/>
  <c r="I67" i="2"/>
  <c r="G67" i="2"/>
  <c r="K66" i="2"/>
  <c r="I66" i="2"/>
  <c r="G66" i="2"/>
  <c r="K65" i="2"/>
  <c r="I65" i="2"/>
  <c r="G65" i="2"/>
  <c r="K64" i="2"/>
  <c r="I64" i="2"/>
  <c r="G64" i="2"/>
  <c r="K63" i="2"/>
  <c r="I63" i="2"/>
  <c r="G63" i="2"/>
  <c r="K62" i="2"/>
  <c r="I62" i="2"/>
  <c r="G62" i="2"/>
  <c r="K61" i="2"/>
  <c r="I61" i="2"/>
  <c r="G61" i="2"/>
  <c r="K60" i="2"/>
  <c r="I60" i="2"/>
  <c r="G60" i="2"/>
  <c r="K59" i="2"/>
  <c r="I59" i="2"/>
  <c r="G59" i="2"/>
  <c r="K58" i="2"/>
  <c r="I58" i="2"/>
  <c r="G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K52" i="2"/>
  <c r="I52" i="2"/>
  <c r="G52" i="2"/>
  <c r="K51" i="2"/>
  <c r="I51" i="2"/>
  <c r="G51" i="2"/>
  <c r="K50" i="2"/>
  <c r="I50" i="2"/>
  <c r="G50" i="2"/>
  <c r="K49" i="2"/>
  <c r="I49" i="2"/>
  <c r="G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K43" i="2"/>
  <c r="I43" i="2"/>
  <c r="G43" i="2"/>
  <c r="K42" i="2"/>
  <c r="I42" i="2"/>
  <c r="G42" i="2"/>
  <c r="K41" i="2"/>
  <c r="I41" i="2"/>
  <c r="G41" i="2"/>
  <c r="K40" i="2"/>
  <c r="I40" i="2"/>
  <c r="G40" i="2"/>
  <c r="K39" i="2"/>
  <c r="I39" i="2"/>
  <c r="G39" i="2"/>
  <c r="K38" i="2"/>
  <c r="I38" i="2"/>
  <c r="G38" i="2"/>
  <c r="K37" i="2"/>
  <c r="I37" i="2"/>
  <c r="G37" i="2"/>
  <c r="K36" i="2"/>
  <c r="I36" i="2"/>
  <c r="G36" i="2"/>
  <c r="K35" i="2"/>
  <c r="I35" i="2"/>
  <c r="G35" i="2"/>
  <c r="K34" i="2"/>
  <c r="I34" i="2"/>
  <c r="G34" i="2"/>
  <c r="K33" i="2"/>
  <c r="I33" i="2"/>
  <c r="G33" i="2"/>
  <c r="K32" i="2"/>
  <c r="I32" i="2"/>
  <c r="G32" i="2"/>
  <c r="K31" i="2"/>
  <c r="I31" i="2"/>
  <c r="G31" i="2"/>
  <c r="K30" i="2"/>
  <c r="I30" i="2"/>
  <c r="G30" i="2"/>
  <c r="K29" i="2"/>
  <c r="I29" i="2"/>
  <c r="G29" i="2"/>
  <c r="K28" i="2"/>
  <c r="I28" i="2"/>
  <c r="G28" i="2"/>
  <c r="K27" i="2"/>
  <c r="I27" i="2"/>
  <c r="G27" i="2"/>
  <c r="K26" i="2"/>
  <c r="I26" i="2"/>
  <c r="G26" i="2"/>
  <c r="K25" i="2"/>
  <c r="I25" i="2"/>
  <c r="G25" i="2"/>
  <c r="K24" i="2"/>
  <c r="I24" i="2"/>
  <c r="G24" i="2"/>
  <c r="K23" i="2"/>
  <c r="I23" i="2"/>
  <c r="G23" i="2"/>
  <c r="K22" i="2"/>
  <c r="I22" i="2"/>
  <c r="G22" i="2"/>
  <c r="K21" i="2"/>
  <c r="I21" i="2"/>
  <c r="G21" i="2"/>
  <c r="K20" i="2"/>
  <c r="I20" i="2"/>
  <c r="G20" i="2"/>
  <c r="K19" i="2"/>
  <c r="I19" i="2"/>
  <c r="G19" i="2"/>
  <c r="K18" i="2"/>
  <c r="I18" i="2"/>
  <c r="G18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G6" i="2"/>
  <c r="K5" i="2"/>
  <c r="I5" i="2"/>
  <c r="G5" i="2"/>
  <c r="K4" i="2"/>
  <c r="I4" i="2"/>
  <c r="G4" i="2"/>
</calcChain>
</file>

<file path=xl/sharedStrings.xml><?xml version="1.0" encoding="utf-8"?>
<sst xmlns="http://schemas.openxmlformats.org/spreadsheetml/2006/main" count="433" uniqueCount="121">
  <si>
    <t>Gestión de Equipos y Costos de Mantenimiento en una Mina</t>
  </si>
  <si>
    <t>En esta tabla se simulan datos sobre distintos equipos utilizados en la operación minera (camiones, palas, perforadoras, etc.)</t>
  </si>
  <si>
    <t>Se registran sus fechas de adquisición, costos mensuales de mantenimiento, aumentos por desgaste, Costo de combustible mensual (USD),Costo Total operativo (USD),Nº de intervenciones técnicas (año)  y un análisis de eficiencia.</t>
  </si>
  <si>
    <t xml:space="preserve"> También se simulan decisiones operativas, como si un equipo requiere reemplazo, utilizando fórmulas y funciones de Excel.</t>
  </si>
  <si>
    <t>ID Equipo</t>
  </si>
  <si>
    <t>Tipo de Equipo</t>
  </si>
  <si>
    <t>Fecha Adquisición</t>
  </si>
  <si>
    <t>Costo Mensual de mantenimiento (USD)</t>
  </si>
  <si>
    <t>Aumento del desgaste (%)</t>
  </si>
  <si>
    <t>Costo Total de mantenimiento (USD)</t>
  </si>
  <si>
    <t>Eficiencia (%)</t>
  </si>
  <si>
    <t>Reemplazar</t>
  </si>
  <si>
    <t>Costo de combustible mensual (USD)</t>
  </si>
  <si>
    <t>Costo Total operativo (USD)</t>
  </si>
  <si>
    <t>Nº de intervenciones técnicas (año)</t>
  </si>
  <si>
    <t>Cantidad</t>
  </si>
  <si>
    <t>EQ052</t>
  </si>
  <si>
    <t>Camión</t>
  </si>
  <si>
    <t>EQ047</t>
  </si>
  <si>
    <t>Cargador Frontal</t>
  </si>
  <si>
    <t>EQ037</t>
  </si>
  <si>
    <t>Perforadora</t>
  </si>
  <si>
    <t>EQ036</t>
  </si>
  <si>
    <t>Pala</t>
  </si>
  <si>
    <t>EQ084</t>
  </si>
  <si>
    <t>Motoniveladora</t>
  </si>
  <si>
    <t>EQ027</t>
  </si>
  <si>
    <t>EQ046</t>
  </si>
  <si>
    <t>EQ007</t>
  </si>
  <si>
    <t>EQ032</t>
  </si>
  <si>
    <t>EQ050</t>
  </si>
  <si>
    <t>EQ054</t>
  </si>
  <si>
    <t>EQ001</t>
  </si>
  <si>
    <t>EQ098</t>
  </si>
  <si>
    <t>EQ067</t>
  </si>
  <si>
    <t>EQ039</t>
  </si>
  <si>
    <t>EQ004</t>
  </si>
  <si>
    <t>EQ079</t>
  </si>
  <si>
    <t>EQ008</t>
  </si>
  <si>
    <t>EQ018</t>
  </si>
  <si>
    <t>EQ025</t>
  </si>
  <si>
    <t>EQ077</t>
  </si>
  <si>
    <t>EQ066</t>
  </si>
  <si>
    <t>EQ009</t>
  </si>
  <si>
    <t>EQ043</t>
  </si>
  <si>
    <t>EQ087</t>
  </si>
  <si>
    <t>EQ074</t>
  </si>
  <si>
    <t>EQ089</t>
  </si>
  <si>
    <t>EQ019</t>
  </si>
  <si>
    <t>EQ023</t>
  </si>
  <si>
    <t>EQ031</t>
  </si>
  <si>
    <t>EQ062</t>
  </si>
  <si>
    <t>EQ010</t>
  </si>
  <si>
    <t>EQ072</t>
  </si>
  <si>
    <t>EQ026</t>
  </si>
  <si>
    <t>EQ060</t>
  </si>
  <si>
    <t>EQ073</t>
  </si>
  <si>
    <t>EQ017</t>
  </si>
  <si>
    <t>EQ095</t>
  </si>
  <si>
    <t>EQ083</t>
  </si>
  <si>
    <t>EQ034</t>
  </si>
  <si>
    <t>EQ092</t>
  </si>
  <si>
    <t>EQ091</t>
  </si>
  <si>
    <t>EQ076</t>
  </si>
  <si>
    <t>EQ014</t>
  </si>
  <si>
    <t>EQ013</t>
  </si>
  <si>
    <t>EQ040</t>
  </si>
  <si>
    <t>EQ038</t>
  </si>
  <si>
    <t>EQ015</t>
  </si>
  <si>
    <t>EQ078</t>
  </si>
  <si>
    <t>EQ024</t>
  </si>
  <si>
    <t>EQ064</t>
  </si>
  <si>
    <t>EQ069</t>
  </si>
  <si>
    <t>EQ075</t>
  </si>
  <si>
    <t>EQ063</t>
  </si>
  <si>
    <t>EQ029</t>
  </si>
  <si>
    <t>EQ042</t>
  </si>
  <si>
    <t>EQ041</t>
  </si>
  <si>
    <t>EQ081</t>
  </si>
  <si>
    <t>EQ022</t>
  </si>
  <si>
    <t>EQ020</t>
  </si>
  <si>
    <t>EQ012</t>
  </si>
  <si>
    <t>EQ059</t>
  </si>
  <si>
    <t>EQ045</t>
  </si>
  <si>
    <t>EQ028</t>
  </si>
  <si>
    <t>EQ049</t>
  </si>
  <si>
    <t>EQ070</t>
  </si>
  <si>
    <t>EQ056</t>
  </si>
  <si>
    <t>EQ033</t>
  </si>
  <si>
    <t>EQ080</t>
  </si>
  <si>
    <t>EQ055</t>
  </si>
  <si>
    <t>EQ099</t>
  </si>
  <si>
    <t>EQ011</t>
  </si>
  <si>
    <t>EQ082</t>
  </si>
  <si>
    <t>EQ035</t>
  </si>
  <si>
    <t>EQ086</t>
  </si>
  <si>
    <t>EQ057</t>
  </si>
  <si>
    <t>EQ044</t>
  </si>
  <si>
    <t>EQ006</t>
  </si>
  <si>
    <t>EQ005</t>
  </si>
  <si>
    <t>EQ085</t>
  </si>
  <si>
    <t>EQ003</t>
  </si>
  <si>
    <t>EQ097</t>
  </si>
  <si>
    <t>EQ071</t>
  </si>
  <si>
    <t>EQ021</t>
  </si>
  <si>
    <t>EQ051</t>
  </si>
  <si>
    <t>EQ068</t>
  </si>
  <si>
    <t>EQ030</t>
  </si>
  <si>
    <t>EQ094</t>
  </si>
  <si>
    <t>EQ058</t>
  </si>
  <si>
    <t>EQ100</t>
  </si>
  <si>
    <t>EQ065</t>
  </si>
  <si>
    <t>EQ093</t>
  </si>
  <si>
    <t>EQ061</t>
  </si>
  <si>
    <t>EQ090</t>
  </si>
  <si>
    <t>EQ002</t>
  </si>
  <si>
    <t>EQ053</t>
  </si>
  <si>
    <t>EQ096</t>
  </si>
  <si>
    <t>EQ016</t>
  </si>
  <si>
    <t>EQ088</t>
  </si>
  <si>
    <t>EQ048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</si>
</sst>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/m/yyyy;@"/>
    <numFmt numFmtId="169" formatCode="&quot;$&quot;#,###.00_);[Red]\(&quot;$&quot;#,###.00\)"/>
  </numFmts>
  <fonts count="2" x14ac:knownFonts="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E6BD1"/>
        <bgColor indexed="64"/>
      </patternFill>
    </fill>
    <fill>
      <patternFill patternType="solid">
        <fgColor rgb="FFB68EDA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3" borderId="1" xfId="0" applyFill="1" applyBorder="1"/>
    <xf numFmtId="0" fontId="0" fillId="4" borderId="1" xfId="0" applyFill="1" applyBorder="1"/>
    <xf numFmtId="168" fontId="0" fillId="4" borderId="1" xfId="0" applyNumberFormat="1" applyFill="1" applyBorder="1"/>
    <xf numFmtId="169" fontId="0" fillId="4" borderId="1" xfId="0" applyNumberFormat="1" applyFill="1" applyBorder="1"/>
    <xf numFmtId="9" fontId="0" fillId="4" borderId="1" xfId="0" applyNumberFormat="1" applyFill="1" applyBorder="1"/>
    <xf numFmtId="0" fontId="0" fillId="0" borderId="2" xfId="0" applyFont="1" applyFill="1" applyBorder="1" applyAlignment="1"/>
    <xf numFmtId="0" fontId="0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A4DC4"/>
      <color rgb="FF8F56E4"/>
      <color rgb="FFAE6BD1"/>
      <color rgb="FFB68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'Hoja N°1'!$N$3</c:f>
              <c:strCache>
                <c:ptCount val="1"/>
                <c:pt idx="0">
                  <c:v>Tipo de Equipo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0">
                    <a:schemeClr val="accent1">
                      <a:hueOff val="-1670000"/>
                    </a:schemeClr>
                  </a:gs>
                  <a:gs pos="100000">
                    <a:schemeClr val="accent1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lumMod val="75000"/>
                        <a:hueOff val="-1670000"/>
                      </a:scheme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hueOff val="-1670000"/>
                    </a:schemeClr>
                  </a:gs>
                  <a:gs pos="100000">
                    <a:schemeClr val="accent2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2">
                        <a:lumMod val="75000"/>
                        <a:hueOff val="-1670000"/>
                      </a:schemeClr>
                    </a:gs>
                    <a:gs pos="100000">
                      <a:schemeClr val="accent2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0">
                    <a:schemeClr val="accent3">
                      <a:hueOff val="-1670000"/>
                    </a:schemeClr>
                  </a:gs>
                  <a:gs pos="100000">
                    <a:schemeClr val="accent3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3">
                        <a:lumMod val="75000"/>
                        <a:hueOff val="-1670000"/>
                      </a:schemeClr>
                    </a:gs>
                    <a:gs pos="100000">
                      <a:schemeClr val="accent3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0">
                    <a:schemeClr val="accent4">
                      <a:hueOff val="-1670000"/>
                    </a:schemeClr>
                  </a:gs>
                  <a:gs pos="100000">
                    <a:schemeClr val="accent4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4">
                        <a:lumMod val="75000"/>
                        <a:hueOff val="-1670000"/>
                      </a:schemeClr>
                    </a:gs>
                    <a:gs pos="100000">
                      <a:schemeClr val="accent4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0">
                    <a:schemeClr val="accent5">
                      <a:hueOff val="-1670000"/>
                    </a:schemeClr>
                  </a:gs>
                  <a:gs pos="100000">
                    <a:schemeClr val="accent5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5">
                        <a:lumMod val="75000"/>
                        <a:hueOff val="-1670000"/>
                      </a:schemeClr>
                    </a:gs>
                    <a:gs pos="100000">
                      <a:schemeClr val="accent5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MX"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MX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'Hoja N°1'!$N$4:$N$8</c:f>
              <c:strCache>
                <c:ptCount val="5"/>
                <c:pt idx="0">
                  <c:v>Camión</c:v>
                </c:pt>
                <c:pt idx="1">
                  <c:v>Cargador Frontal</c:v>
                </c:pt>
                <c:pt idx="2">
                  <c:v>Perforadora</c:v>
                </c:pt>
                <c:pt idx="3">
                  <c:v>Pala</c:v>
                </c:pt>
                <c:pt idx="4">
                  <c:v>Motoniveladora</c:v>
                </c:pt>
              </c:strCache>
            </c:strRef>
          </c:cat>
          <c:val>
            <c:numRef>
              <c:f>'Hoja N°1'!$O$4:$O$8</c:f>
              <c:numCache>
                <c:formatCode>General</c:formatCode>
                <c:ptCount val="5"/>
                <c:pt idx="0">
                  <c:v>19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0-A842-B72D-E428692C2C4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291689299293903E-2"/>
          <c:y val="3.3952014486192802E-3"/>
          <c:w val="0.95467137425312298"/>
          <c:h val="0.73918062471706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'Hoja N°2'!$M$2</c:f>
              <c:strCache>
                <c:ptCount val="1"/>
                <c:pt idx="0">
                  <c:v>Nº de intervenciones técnicas (año)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 N°2'!$D$3:$D$102</c:f>
              <c:strCache>
                <c:ptCount val="56"/>
                <c:pt idx="0">
                  <c:v>Camión</c:v>
                </c:pt>
                <c:pt idx="1">
                  <c:v>Camión</c:v>
                </c:pt>
                <c:pt idx="2">
                  <c:v>Camión</c:v>
                </c:pt>
                <c:pt idx="3">
                  <c:v>Camión</c:v>
                </c:pt>
                <c:pt idx="4">
                  <c:v>Camión</c:v>
                </c:pt>
                <c:pt idx="5">
                  <c:v>Camión</c:v>
                </c:pt>
                <c:pt idx="6">
                  <c:v>Camión</c:v>
                </c:pt>
                <c:pt idx="7">
                  <c:v>Camión</c:v>
                </c:pt>
                <c:pt idx="8">
                  <c:v>Camión</c:v>
                </c:pt>
                <c:pt idx="9">
                  <c:v>Camión</c:v>
                </c:pt>
                <c:pt idx="10">
                  <c:v>Camión</c:v>
                </c:pt>
                <c:pt idx="11">
                  <c:v>Camión</c:v>
                </c:pt>
                <c:pt idx="12">
                  <c:v>Camión</c:v>
                </c:pt>
                <c:pt idx="13">
                  <c:v>Camión</c:v>
                </c:pt>
                <c:pt idx="14">
                  <c:v>Camión</c:v>
                </c:pt>
                <c:pt idx="15">
                  <c:v>Camión</c:v>
                </c:pt>
                <c:pt idx="16">
                  <c:v>Camión</c:v>
                </c:pt>
                <c:pt idx="17">
                  <c:v>Camión</c:v>
                </c:pt>
                <c:pt idx="18">
                  <c:v>Camión</c:v>
                </c:pt>
                <c:pt idx="19">
                  <c:v>Perforadora</c:v>
                </c:pt>
                <c:pt idx="20">
                  <c:v>Perforadora</c:v>
                </c:pt>
                <c:pt idx="21">
                  <c:v>Perforadora</c:v>
                </c:pt>
                <c:pt idx="22">
                  <c:v>Perforadora</c:v>
                </c:pt>
                <c:pt idx="23">
                  <c:v>Perforadora</c:v>
                </c:pt>
                <c:pt idx="24">
                  <c:v>Perforadora</c:v>
                </c:pt>
                <c:pt idx="25">
                  <c:v>Perforadora</c:v>
                </c:pt>
                <c:pt idx="26">
                  <c:v>Perforadora</c:v>
                </c:pt>
                <c:pt idx="27">
                  <c:v>Perforadora</c:v>
                </c:pt>
                <c:pt idx="28">
                  <c:v>Perforadora</c:v>
                </c:pt>
                <c:pt idx="29">
                  <c:v>Perforadora</c:v>
                </c:pt>
                <c:pt idx="30">
                  <c:v>Perforadora</c:v>
                </c:pt>
                <c:pt idx="31">
                  <c:v>Perforadora</c:v>
                </c:pt>
                <c:pt idx="32">
                  <c:v>Perforadora</c:v>
                </c:pt>
                <c:pt idx="33">
                  <c:v>Perforadora</c:v>
                </c:pt>
                <c:pt idx="34">
                  <c:v>Perforadora</c:v>
                </c:pt>
                <c:pt idx="35">
                  <c:v>Cargador Frontal</c:v>
                </c:pt>
                <c:pt idx="36">
                  <c:v>Cargador Frontal</c:v>
                </c:pt>
                <c:pt idx="37">
                  <c:v>Cargador Frontal</c:v>
                </c:pt>
                <c:pt idx="38">
                  <c:v>Cargador Frontal</c:v>
                </c:pt>
                <c:pt idx="39">
                  <c:v>Cargador Frontal</c:v>
                </c:pt>
                <c:pt idx="40">
                  <c:v>Cargador Frontal</c:v>
                </c:pt>
                <c:pt idx="41">
                  <c:v>Cargador Frontal</c:v>
                </c:pt>
                <c:pt idx="42">
                  <c:v>Cargador Frontal</c:v>
                </c:pt>
                <c:pt idx="43">
                  <c:v>Cargador Frontal</c:v>
                </c:pt>
                <c:pt idx="44">
                  <c:v>Cargador Frontal</c:v>
                </c:pt>
                <c:pt idx="45">
                  <c:v>Cargador Frontal</c:v>
                </c:pt>
                <c:pt idx="46">
                  <c:v>Cargador Frontal</c:v>
                </c:pt>
                <c:pt idx="47">
                  <c:v>Cargador Frontal</c:v>
                </c:pt>
                <c:pt idx="48">
                  <c:v>Cargador Frontal</c:v>
                </c:pt>
                <c:pt idx="49">
                  <c:v>Cargador Frontal</c:v>
                </c:pt>
                <c:pt idx="50">
                  <c:v>Cargador Frontal</c:v>
                </c:pt>
                <c:pt idx="51">
                  <c:v>Cargador Frontal</c:v>
                </c:pt>
                <c:pt idx="52">
                  <c:v>Cargador Frontal</c:v>
                </c:pt>
                <c:pt idx="53">
                  <c:v>Cargador Frontal</c:v>
                </c:pt>
                <c:pt idx="54">
                  <c:v>Cargador Frontal</c:v>
                </c:pt>
                <c:pt idx="55">
                  <c:v>Cargador Frontal</c:v>
                </c:pt>
              </c:strCache>
            </c:strRef>
          </c:cat>
          <c:val>
            <c:numRef>
              <c:f>'Hoja N°2'!$M$3:$M$102</c:f>
              <c:numCache>
                <c:formatCode>General</c:formatCode>
                <c:ptCount val="56"/>
                <c:pt idx="0">
                  <c:v>4</c:v>
                </c:pt>
                <c:pt idx="1">
                  <c:v>2</c:v>
                </c:pt>
                <c:pt idx="2">
                  <c:v>10</c:v>
                </c:pt>
                <c:pt idx="3">
                  <c:v>10</c:v>
                </c:pt>
                <c:pt idx="4">
                  <c:v>14</c:v>
                </c:pt>
                <c:pt idx="5">
                  <c:v>13</c:v>
                </c:pt>
                <c:pt idx="6">
                  <c:v>5</c:v>
                </c:pt>
                <c:pt idx="7">
                  <c:v>12</c:v>
                </c:pt>
                <c:pt idx="8">
                  <c:v>1</c:v>
                </c:pt>
                <c:pt idx="9">
                  <c:v>13</c:v>
                </c:pt>
                <c:pt idx="10">
                  <c:v>5</c:v>
                </c:pt>
                <c:pt idx="11">
                  <c:v>11</c:v>
                </c:pt>
                <c:pt idx="12">
                  <c:v>9</c:v>
                </c:pt>
                <c:pt idx="13">
                  <c:v>1</c:v>
                </c:pt>
                <c:pt idx="14">
                  <c:v>14</c:v>
                </c:pt>
                <c:pt idx="15">
                  <c:v>12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3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13</c:v>
                </c:pt>
                <c:pt idx="26">
                  <c:v>7</c:v>
                </c:pt>
                <c:pt idx="27">
                  <c:v>3</c:v>
                </c:pt>
                <c:pt idx="28">
                  <c:v>1</c:v>
                </c:pt>
                <c:pt idx="29">
                  <c:v>13</c:v>
                </c:pt>
                <c:pt idx="30">
                  <c:v>9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6">
                  <c:v>8</c:v>
                </c:pt>
                <c:pt idx="37">
                  <c:v>12</c:v>
                </c:pt>
                <c:pt idx="38">
                  <c:v>14</c:v>
                </c:pt>
                <c:pt idx="39">
                  <c:v>12</c:v>
                </c:pt>
                <c:pt idx="40">
                  <c:v>8</c:v>
                </c:pt>
                <c:pt idx="41">
                  <c:v>7</c:v>
                </c:pt>
                <c:pt idx="42">
                  <c:v>3</c:v>
                </c:pt>
                <c:pt idx="43">
                  <c:v>13</c:v>
                </c:pt>
                <c:pt idx="44">
                  <c:v>10</c:v>
                </c:pt>
                <c:pt idx="45">
                  <c:v>12</c:v>
                </c:pt>
                <c:pt idx="46">
                  <c:v>4</c:v>
                </c:pt>
                <c:pt idx="47">
                  <c:v>12</c:v>
                </c:pt>
                <c:pt idx="48">
                  <c:v>8</c:v>
                </c:pt>
                <c:pt idx="49">
                  <c:v>3</c:v>
                </c:pt>
                <c:pt idx="50">
                  <c:v>4</c:v>
                </c:pt>
                <c:pt idx="51">
                  <c:v>9</c:v>
                </c:pt>
                <c:pt idx="52">
                  <c:v>3</c:v>
                </c:pt>
                <c:pt idx="53">
                  <c:v>1</c:v>
                </c:pt>
                <c:pt idx="54">
                  <c:v>13</c:v>
                </c:pt>
                <c:pt idx="5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1940-BC08-BDD4B3CD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72276009"/>
        <c:axId val="384704656"/>
      </c:barChart>
      <c:catAx>
        <c:axId val="27227600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4704656"/>
        <c:crosses val="autoZero"/>
        <c:auto val="1"/>
        <c:lblAlgn val="ctr"/>
        <c:lblOffset val="100"/>
        <c:noMultiLvlLbl val="0"/>
      </c:catAx>
      <c:valAx>
        <c:axId val="38470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227600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'Hoja N°2'!$F$2</c:f>
              <c:strCache>
                <c:ptCount val="1"/>
                <c:pt idx="0">
                  <c:v>Costo Mensual de mantenimiento (USD)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'Hoja N°2'!$F$3:$F$102</c:f>
              <c:numCache>
                <c:formatCode>"$"#,###.00_);[Red]\("$"#,###.00\)</c:formatCode>
                <c:ptCount val="56"/>
                <c:pt idx="0">
                  <c:v>20728.93</c:v>
                </c:pt>
                <c:pt idx="1">
                  <c:v>26764.12</c:v>
                </c:pt>
                <c:pt idx="2">
                  <c:v>19283.29</c:v>
                </c:pt>
                <c:pt idx="3">
                  <c:v>21205.86</c:v>
                </c:pt>
                <c:pt idx="4">
                  <c:v>17592.48</c:v>
                </c:pt>
                <c:pt idx="5">
                  <c:v>23091.24</c:v>
                </c:pt>
                <c:pt idx="6">
                  <c:v>13803.06</c:v>
                </c:pt>
                <c:pt idx="7">
                  <c:v>20008.16</c:v>
                </c:pt>
                <c:pt idx="8">
                  <c:v>26607.09</c:v>
                </c:pt>
                <c:pt idx="9">
                  <c:v>14497.13</c:v>
                </c:pt>
                <c:pt idx="10">
                  <c:v>21466.23</c:v>
                </c:pt>
                <c:pt idx="11">
                  <c:v>19378.09</c:v>
                </c:pt>
                <c:pt idx="12">
                  <c:v>19218.939999999999</c:v>
                </c:pt>
                <c:pt idx="13">
                  <c:v>10901.61</c:v>
                </c:pt>
                <c:pt idx="14">
                  <c:v>11452.39</c:v>
                </c:pt>
                <c:pt idx="15">
                  <c:v>17382.439999999999</c:v>
                </c:pt>
                <c:pt idx="16">
                  <c:v>12467.97</c:v>
                </c:pt>
                <c:pt idx="17">
                  <c:v>11207.32</c:v>
                </c:pt>
                <c:pt idx="18">
                  <c:v>14262.82</c:v>
                </c:pt>
                <c:pt idx="19">
                  <c:v>28524.65</c:v>
                </c:pt>
                <c:pt idx="20">
                  <c:v>24696.959999999999</c:v>
                </c:pt>
                <c:pt idx="21">
                  <c:v>27570.799999999999</c:v>
                </c:pt>
                <c:pt idx="22">
                  <c:v>22189.119999999999</c:v>
                </c:pt>
                <c:pt idx="23">
                  <c:v>15743.35</c:v>
                </c:pt>
                <c:pt idx="24">
                  <c:v>22146.65</c:v>
                </c:pt>
                <c:pt idx="25">
                  <c:v>19611.240000000002</c:v>
                </c:pt>
                <c:pt idx="26">
                  <c:v>10192.450000000001</c:v>
                </c:pt>
                <c:pt idx="27">
                  <c:v>19990.48</c:v>
                </c:pt>
                <c:pt idx="28">
                  <c:v>12470.11</c:v>
                </c:pt>
                <c:pt idx="29">
                  <c:v>26143.4</c:v>
                </c:pt>
                <c:pt idx="30">
                  <c:v>12587.91</c:v>
                </c:pt>
                <c:pt idx="31">
                  <c:v>12777.05</c:v>
                </c:pt>
                <c:pt idx="32">
                  <c:v>12592.66</c:v>
                </c:pt>
                <c:pt idx="33">
                  <c:v>12954.99</c:v>
                </c:pt>
                <c:pt idx="34">
                  <c:v>19552.34</c:v>
                </c:pt>
                <c:pt idx="35">
                  <c:v>28919.35</c:v>
                </c:pt>
                <c:pt idx="36">
                  <c:v>28216.36</c:v>
                </c:pt>
                <c:pt idx="37">
                  <c:v>28009.759999999998</c:v>
                </c:pt>
                <c:pt idx="38">
                  <c:v>22867.55</c:v>
                </c:pt>
                <c:pt idx="39">
                  <c:v>29346.11</c:v>
                </c:pt>
                <c:pt idx="40">
                  <c:v>21288.32</c:v>
                </c:pt>
                <c:pt idx="41">
                  <c:v>25293.37</c:v>
                </c:pt>
                <c:pt idx="42">
                  <c:v>25232.86</c:v>
                </c:pt>
                <c:pt idx="43">
                  <c:v>28320.3</c:v>
                </c:pt>
                <c:pt idx="44">
                  <c:v>21566.07</c:v>
                </c:pt>
                <c:pt idx="45">
                  <c:v>18593.2</c:v>
                </c:pt>
                <c:pt idx="46">
                  <c:v>17221.849999999999</c:v>
                </c:pt>
                <c:pt idx="47">
                  <c:v>27876.99</c:v>
                </c:pt>
                <c:pt idx="48">
                  <c:v>28242.59</c:v>
                </c:pt>
                <c:pt idx="49">
                  <c:v>19931.740000000002</c:v>
                </c:pt>
                <c:pt idx="50">
                  <c:v>22251.279999999999</c:v>
                </c:pt>
                <c:pt idx="51">
                  <c:v>18957.95</c:v>
                </c:pt>
                <c:pt idx="52">
                  <c:v>22105.1</c:v>
                </c:pt>
                <c:pt idx="53">
                  <c:v>17337.71</c:v>
                </c:pt>
                <c:pt idx="54">
                  <c:v>10682.93</c:v>
                </c:pt>
                <c:pt idx="55">
                  <c:v>14466.4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0-CE4B-B4D6-642FF4EA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40"/>
        <c:axId val="79430831"/>
        <c:axId val="309787036"/>
      </c:barChart>
      <c:catAx>
        <c:axId val="79430831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9787036"/>
        <c:crosses val="autoZero"/>
        <c:auto val="1"/>
        <c:lblAlgn val="ctr"/>
        <c:lblOffset val="100"/>
        <c:noMultiLvlLbl val="0"/>
      </c:catAx>
      <c:valAx>
        <c:axId val="3097870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&quot;$&quot;#,###.00_);[Red]\(&quot;$&quot;#,###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430831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09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>
              <a:hueOff val="-1670000"/>
            </a:schemeClr>
          </a:gs>
          <a:gs pos="100000">
            <a:schemeClr val="phClr"/>
          </a:gs>
        </a:gsLst>
        <a:lin ang="5400000" scaled="0"/>
      </a:gradFill>
      <a:ln>
        <a:gradFill>
          <a:gsLst>
            <a:gs pos="0">
              <a:schemeClr val="phClr">
                <a:lumMod val="75000"/>
                <a:hueOff val="-1670000"/>
              </a:schemeClr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 /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979805</xdr:colOff>
      <xdr:row>9</xdr:row>
      <xdr:rowOff>160020</xdr:rowOff>
    </xdr:from>
    <xdr:to>
      <xdr:col>18</xdr:col>
      <xdr:colOff>419735</xdr:colOff>
      <xdr:row>24</xdr:row>
      <xdr:rowOff>97790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93345</xdr:colOff>
      <xdr:row>75</xdr:row>
      <xdr:rowOff>15240</xdr:rowOff>
    </xdr:from>
    <xdr:to>
      <xdr:col>29</xdr:col>
      <xdr:colOff>258445</xdr:colOff>
      <xdr:row>102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429260</xdr:colOff>
      <xdr:row>0</xdr:row>
      <xdr:rowOff>36830</xdr:rowOff>
    </xdr:from>
    <xdr:to>
      <xdr:col>29</xdr:col>
      <xdr:colOff>26035</xdr:colOff>
      <xdr:row>74</xdr:row>
      <xdr:rowOff>170815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zoomScale="70" zoomScaleNormal="70" workbookViewId="0">
      <selection activeCell="F27" sqref="F27"/>
    </sheetView>
  </sheetViews>
  <sheetFormatPr defaultColWidth="9.01171875" defaultRowHeight="15" x14ac:dyDescent="0.2"/>
  <sheetData>
    <row r="1" spans="1:1" x14ac:dyDescent="0.2">
      <c r="A1" t="s">
        <v>0</v>
      </c>
    </row>
    <row r="3" spans="1:1" x14ac:dyDescent="0.2">
      <c r="A3" t="s">
        <v>1</v>
      </c>
    </row>
    <row r="5" spans="1:1" x14ac:dyDescent="0.2">
      <c r="A5" t="s">
        <v>2</v>
      </c>
    </row>
    <row r="7" spans="1:1" x14ac:dyDescent="0.2">
      <c r="A7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6"/>
  <sheetViews>
    <sheetView zoomScale="70" zoomScaleNormal="70" workbookViewId="0">
      <selection activeCell="P28" sqref="P28"/>
    </sheetView>
  </sheetViews>
  <sheetFormatPr defaultColWidth="9.01171875" defaultRowHeight="15" x14ac:dyDescent="0.2"/>
  <cols>
    <col min="1" max="2" width="9.953125" customWidth="1"/>
    <col min="3" max="3" width="16.8125" customWidth="1"/>
    <col min="4" max="4" width="18.5625" customWidth="1"/>
    <col min="5" max="5" width="40.7578125" customWidth="1"/>
    <col min="6" max="7" width="36.9921875" customWidth="1"/>
    <col min="8" max="8" width="13.85546875" customWidth="1"/>
    <col min="9" max="9" width="12.23828125" customWidth="1"/>
    <col min="10" max="10" width="37.26171875" customWidth="1"/>
    <col min="11" max="11" width="27.98046875" customWidth="1"/>
    <col min="12" max="12" width="36.05078125" customWidth="1"/>
    <col min="13" max="13" width="18.29296875" customWidth="1"/>
    <col min="14" max="14" width="16.8125" customWidth="1"/>
    <col min="15" max="15" width="9.4140625" customWidth="1"/>
  </cols>
  <sheetData>
    <row r="3" spans="2:15" x14ac:dyDescent="0.2"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N3" s="1" t="s">
        <v>5</v>
      </c>
      <c r="O3" s="1" t="s">
        <v>15</v>
      </c>
    </row>
    <row r="4" spans="2:15" x14ac:dyDescent="0.2">
      <c r="B4" s="2" t="s">
        <v>16</v>
      </c>
      <c r="C4" s="3" t="s">
        <v>17</v>
      </c>
      <c r="D4" s="4">
        <v>44040</v>
      </c>
      <c r="E4" s="5">
        <v>20728.93</v>
      </c>
      <c r="F4" s="6">
        <v>18.61</v>
      </c>
      <c r="G4" s="5">
        <f>F4*E4+E4</f>
        <v>406494.3173</v>
      </c>
      <c r="H4" s="6">
        <v>0.67</v>
      </c>
      <c r="I4" s="3" t="str">
        <f>IF(H4&lt;80%,"SÍ","NO")</f>
        <v>SÍ</v>
      </c>
      <c r="J4" s="5">
        <v>2543.7199999999998</v>
      </c>
      <c r="K4" s="5">
        <f>SUM(G4+J4)</f>
        <v>409038.03730000003</v>
      </c>
      <c r="L4" s="7">
        <v>4</v>
      </c>
      <c r="N4" s="7" t="s">
        <v>17</v>
      </c>
      <c r="O4" s="7">
        <v>19</v>
      </c>
    </row>
    <row r="5" spans="2:15" x14ac:dyDescent="0.2">
      <c r="B5" s="2" t="s">
        <v>18</v>
      </c>
      <c r="C5" s="3" t="s">
        <v>17</v>
      </c>
      <c r="D5" s="4">
        <v>40555</v>
      </c>
      <c r="E5" s="5">
        <v>26764.12</v>
      </c>
      <c r="F5" s="6">
        <v>13.2</v>
      </c>
      <c r="G5" s="5">
        <f>F5*E5+E5</f>
        <v>380050.50400000002</v>
      </c>
      <c r="H5" s="6">
        <v>0.67</v>
      </c>
      <c r="I5" s="3" t="str">
        <f>IF(H5&lt;80%,"SÍ","NO")</f>
        <v>SÍ</v>
      </c>
      <c r="J5" s="5">
        <v>4213.96</v>
      </c>
      <c r="K5" s="5">
        <f>SUM(G5+J5)</f>
        <v>384264.46399999998</v>
      </c>
      <c r="L5" s="8">
        <v>2</v>
      </c>
      <c r="N5" s="7" t="s">
        <v>19</v>
      </c>
      <c r="O5" s="7">
        <v>21</v>
      </c>
    </row>
    <row r="6" spans="2:15" x14ac:dyDescent="0.2">
      <c r="B6" s="2" t="s">
        <v>20</v>
      </c>
      <c r="C6" s="3" t="s">
        <v>17</v>
      </c>
      <c r="D6" s="4">
        <v>42151</v>
      </c>
      <c r="E6" s="5">
        <v>19283.29</v>
      </c>
      <c r="F6" s="6">
        <v>18.22</v>
      </c>
      <c r="G6" s="5">
        <f>F6*E6+E6</f>
        <v>370624.83380000002</v>
      </c>
      <c r="H6" s="6">
        <v>0.64</v>
      </c>
      <c r="I6" s="3" t="str">
        <f>IF(H6&lt;80%,"SÍ","NO")</f>
        <v>SÍ</v>
      </c>
      <c r="J6" s="5">
        <v>5149.2</v>
      </c>
      <c r="K6" s="5">
        <f>SUM(G6+J6)</f>
        <v>375774.03379999998</v>
      </c>
      <c r="L6" s="8">
        <v>10</v>
      </c>
      <c r="N6" s="7" t="s">
        <v>21</v>
      </c>
      <c r="O6" s="7">
        <v>16</v>
      </c>
    </row>
    <row r="7" spans="2:15" x14ac:dyDescent="0.2">
      <c r="B7" s="2" t="s">
        <v>22</v>
      </c>
      <c r="C7" s="3" t="s">
        <v>17</v>
      </c>
      <c r="D7" s="4">
        <v>43546</v>
      </c>
      <c r="E7" s="5">
        <v>21205.86</v>
      </c>
      <c r="F7" s="6">
        <v>16.3</v>
      </c>
      <c r="G7" s="5">
        <f>F7*E7+E7</f>
        <v>366861.37800000003</v>
      </c>
      <c r="H7" s="6">
        <v>0.59</v>
      </c>
      <c r="I7" s="3" t="str">
        <f>IF(H7&lt;80%,"SÍ","NO")</f>
        <v>SÍ</v>
      </c>
      <c r="J7" s="5">
        <v>4289.17</v>
      </c>
      <c r="K7" s="5">
        <f>SUM(G7+J7)</f>
        <v>371150.54800000001</v>
      </c>
      <c r="L7" s="8">
        <v>10</v>
      </c>
      <c r="N7" s="7" t="s">
        <v>23</v>
      </c>
      <c r="O7" s="7">
        <v>21</v>
      </c>
    </row>
    <row r="8" spans="2:15" x14ac:dyDescent="0.2">
      <c r="B8" s="2" t="s">
        <v>24</v>
      </c>
      <c r="C8" s="3" t="s">
        <v>17</v>
      </c>
      <c r="D8" s="4">
        <v>42070</v>
      </c>
      <c r="E8" s="5">
        <v>17592.48</v>
      </c>
      <c r="F8" s="6">
        <v>18.04</v>
      </c>
      <c r="G8" s="5">
        <f>F8*E8+E8</f>
        <v>334960.81920000003</v>
      </c>
      <c r="H8" s="6">
        <v>0.79</v>
      </c>
      <c r="I8" s="3" t="str">
        <f>IF(H8&lt;80%,"SÍ","NO")</f>
        <v>SÍ</v>
      </c>
      <c r="J8" s="5">
        <v>3071.46</v>
      </c>
      <c r="K8" s="5">
        <f>SUM(G8+J8)</f>
        <v>338032.27919999999</v>
      </c>
      <c r="L8" s="8">
        <v>14</v>
      </c>
      <c r="N8" s="7" t="s">
        <v>25</v>
      </c>
      <c r="O8" s="7">
        <v>23</v>
      </c>
    </row>
    <row r="9" spans="2:15" x14ac:dyDescent="0.2">
      <c r="B9" s="2" t="s">
        <v>26</v>
      </c>
      <c r="C9" s="3" t="s">
        <v>17</v>
      </c>
      <c r="D9" s="4">
        <v>43173</v>
      </c>
      <c r="E9" s="5">
        <v>23091.24</v>
      </c>
      <c r="F9" s="6">
        <v>10.75</v>
      </c>
      <c r="G9" s="5">
        <f>F9*E9+E9</f>
        <v>271322.07</v>
      </c>
      <c r="H9" s="6">
        <v>0.85</v>
      </c>
      <c r="I9" s="3" t="str">
        <f>IF(H9&lt;80%,"SÍ","NO")</f>
        <v>NO</v>
      </c>
      <c r="J9" s="5">
        <v>5885.44</v>
      </c>
      <c r="K9" s="5">
        <f>SUM(G9+J9)</f>
        <v>277207.51</v>
      </c>
      <c r="L9" s="8">
        <v>13</v>
      </c>
    </row>
    <row r="10" spans="2:15" x14ac:dyDescent="0.2">
      <c r="B10" s="2" t="s">
        <v>27</v>
      </c>
      <c r="C10" s="3" t="s">
        <v>17</v>
      </c>
      <c r="D10" s="4">
        <v>42932</v>
      </c>
      <c r="E10" s="5">
        <v>13803.06</v>
      </c>
      <c r="F10" s="6">
        <v>17.489999999999998</v>
      </c>
      <c r="G10" s="5">
        <f>F10*E10+E10</f>
        <v>255218.57939999999</v>
      </c>
      <c r="H10" s="6">
        <v>1</v>
      </c>
      <c r="I10" s="3" t="str">
        <f>IF(H10&lt;80%,"SÍ","NO")</f>
        <v>NO</v>
      </c>
      <c r="J10" s="5">
        <v>4712.93</v>
      </c>
      <c r="K10" s="5">
        <f>SUM(G10+J10)</f>
        <v>259931.50940000001</v>
      </c>
      <c r="L10" s="8">
        <v>5</v>
      </c>
    </row>
    <row r="11" spans="2:15" x14ac:dyDescent="0.2">
      <c r="B11" s="2" t="s">
        <v>28</v>
      </c>
      <c r="C11" s="3" t="s">
        <v>17</v>
      </c>
      <c r="D11" s="4">
        <v>40305</v>
      </c>
      <c r="E11" s="5">
        <v>20008.16</v>
      </c>
      <c r="F11" s="6">
        <v>11.75</v>
      </c>
      <c r="G11" s="5">
        <f>F11*E11+E11</f>
        <v>255104.04</v>
      </c>
      <c r="H11" s="6">
        <v>0.88</v>
      </c>
      <c r="I11" s="3" t="str">
        <f>IF(H11&lt;80%,"SÍ","NO")</f>
        <v>NO</v>
      </c>
      <c r="J11" s="5">
        <v>5394.44</v>
      </c>
      <c r="K11" s="5">
        <f>SUM(G11+J11)</f>
        <v>260498.48</v>
      </c>
      <c r="L11" s="8">
        <v>12</v>
      </c>
    </row>
    <row r="12" spans="2:15" x14ac:dyDescent="0.2">
      <c r="B12" s="2" t="s">
        <v>29</v>
      </c>
      <c r="C12" s="3" t="s">
        <v>17</v>
      </c>
      <c r="D12" s="4">
        <v>45177</v>
      </c>
      <c r="E12" s="5">
        <v>26607.09</v>
      </c>
      <c r="F12" s="6">
        <v>8.39</v>
      </c>
      <c r="G12" s="5">
        <f>F12*E12+E12</f>
        <v>249840.57509999999</v>
      </c>
      <c r="H12" s="6">
        <v>0.64</v>
      </c>
      <c r="I12" s="3" t="str">
        <f>IF(H12&lt;80%,"SÍ","NO")</f>
        <v>SÍ</v>
      </c>
      <c r="J12" s="5">
        <v>2426.88</v>
      </c>
      <c r="K12" s="5">
        <f>SUM(G12+J12)</f>
        <v>252267.45509999999</v>
      </c>
      <c r="L12" s="8">
        <v>1</v>
      </c>
    </row>
    <row r="13" spans="2:15" x14ac:dyDescent="0.2">
      <c r="B13" s="2" t="s">
        <v>30</v>
      </c>
      <c r="C13" s="3" t="s">
        <v>17</v>
      </c>
      <c r="D13" s="4">
        <v>40289</v>
      </c>
      <c r="E13" s="5">
        <v>14497.13</v>
      </c>
      <c r="F13" s="6">
        <v>16.16</v>
      </c>
      <c r="G13" s="5">
        <f>F13*E13+E13</f>
        <v>248770.75080000001</v>
      </c>
      <c r="H13" s="6">
        <v>0.74</v>
      </c>
      <c r="I13" s="3" t="str">
        <f>IF(H13&lt;80%,"SÍ","NO")</f>
        <v>SÍ</v>
      </c>
      <c r="J13" s="5">
        <v>6107.35</v>
      </c>
      <c r="K13" s="5">
        <f>SUM(G13+J13)</f>
        <v>254878.10079999999</v>
      </c>
      <c r="L13" s="8">
        <v>13</v>
      </c>
    </row>
    <row r="14" spans="2:15" x14ac:dyDescent="0.2">
      <c r="B14" s="2" t="s">
        <v>31</v>
      </c>
      <c r="C14" s="3" t="s">
        <v>17</v>
      </c>
      <c r="D14" s="4">
        <v>40643</v>
      </c>
      <c r="E14" s="5">
        <v>21466.23</v>
      </c>
      <c r="F14" s="6">
        <v>10.15</v>
      </c>
      <c r="G14" s="5">
        <f>F14*E14+E14</f>
        <v>239348.4645</v>
      </c>
      <c r="H14" s="6">
        <v>0.88</v>
      </c>
      <c r="I14" s="3" t="str">
        <f>IF(H14&lt;80%,"SÍ","NO")</f>
        <v>NO</v>
      </c>
      <c r="J14" s="5">
        <v>6468.6</v>
      </c>
      <c r="K14" s="5">
        <f>SUM(G14+J14)</f>
        <v>245817.06450000001</v>
      </c>
      <c r="L14" s="8">
        <v>5</v>
      </c>
    </row>
    <row r="15" spans="2:15" x14ac:dyDescent="0.2">
      <c r="B15" s="2" t="s">
        <v>32</v>
      </c>
      <c r="C15" s="3" t="s">
        <v>17</v>
      </c>
      <c r="D15" s="4">
        <v>41761</v>
      </c>
      <c r="E15" s="5">
        <v>19378.09</v>
      </c>
      <c r="F15" s="6">
        <v>10.42</v>
      </c>
      <c r="G15" s="5">
        <f>F15*E15+E15</f>
        <v>221297.78779999999</v>
      </c>
      <c r="H15" s="6">
        <v>0.77</v>
      </c>
      <c r="I15" s="3" t="str">
        <f>IF(H15&lt;80%,"SÍ","NO")</f>
        <v>SÍ</v>
      </c>
      <c r="J15" s="5">
        <v>4838.25</v>
      </c>
      <c r="K15" s="5">
        <f>SUM(G15+J15)</f>
        <v>226136.03779999999</v>
      </c>
      <c r="L15" s="8">
        <v>11</v>
      </c>
    </row>
    <row r="16" spans="2:15" x14ac:dyDescent="0.2">
      <c r="B16" s="2" t="s">
        <v>33</v>
      </c>
      <c r="C16" s="3" t="s">
        <v>17</v>
      </c>
      <c r="D16" s="4">
        <v>40636</v>
      </c>
      <c r="E16" s="5">
        <v>19218.939999999999</v>
      </c>
      <c r="F16" s="6">
        <v>8.14</v>
      </c>
      <c r="G16" s="5">
        <f>F16*E16+E16</f>
        <v>175661.1116</v>
      </c>
      <c r="H16" s="6">
        <v>0.88</v>
      </c>
      <c r="I16" s="3" t="str">
        <f>IF(H16&lt;80%,"SÍ","NO")</f>
        <v>NO</v>
      </c>
      <c r="J16" s="5">
        <v>6008.48</v>
      </c>
      <c r="K16" s="5">
        <f>SUM(G16+J16)</f>
        <v>181669.59160000001</v>
      </c>
      <c r="L16" s="8">
        <v>9</v>
      </c>
    </row>
    <row r="17" spans="2:12" x14ac:dyDescent="0.2">
      <c r="B17" s="2" t="s">
        <v>34</v>
      </c>
      <c r="C17" s="3" t="s">
        <v>17</v>
      </c>
      <c r="D17" s="4">
        <v>41881</v>
      </c>
      <c r="E17" s="5">
        <v>10901.61</v>
      </c>
      <c r="F17" s="6">
        <v>14.84</v>
      </c>
      <c r="G17" s="5">
        <f>F17*E17+E17</f>
        <v>172681.5024</v>
      </c>
      <c r="H17" s="6">
        <v>0.93</v>
      </c>
      <c r="I17" s="3" t="str">
        <f>IF(H17&lt;80%,"SÍ","NO")</f>
        <v>NO</v>
      </c>
      <c r="J17" s="5">
        <v>2738.03</v>
      </c>
      <c r="K17" s="5">
        <f>SUM(G17+J17)</f>
        <v>175419.5324</v>
      </c>
      <c r="L17" s="8">
        <v>1</v>
      </c>
    </row>
    <row r="18" spans="2:12" x14ac:dyDescent="0.2">
      <c r="B18" s="2" t="s">
        <v>35</v>
      </c>
      <c r="C18" s="3" t="s">
        <v>17</v>
      </c>
      <c r="D18" s="4">
        <v>44898</v>
      </c>
      <c r="E18" s="5">
        <v>11452.39</v>
      </c>
      <c r="F18" s="6">
        <v>12.33</v>
      </c>
      <c r="G18" s="5">
        <f>F18*E18+E18</f>
        <v>152660.35870000001</v>
      </c>
      <c r="H18" s="6">
        <v>0.85</v>
      </c>
      <c r="I18" s="3" t="str">
        <f>IF(H18&lt;80%,"SÍ","NO")</f>
        <v>NO</v>
      </c>
      <c r="J18" s="5">
        <v>6403.86</v>
      </c>
      <c r="K18" s="5">
        <f>SUM(G18+J18)</f>
        <v>159064.2187</v>
      </c>
      <c r="L18" s="8">
        <v>14</v>
      </c>
    </row>
    <row r="19" spans="2:12" x14ac:dyDescent="0.2">
      <c r="B19" s="2" t="s">
        <v>36</v>
      </c>
      <c r="C19" s="3" t="s">
        <v>17</v>
      </c>
      <c r="D19" s="4">
        <v>43357</v>
      </c>
      <c r="E19" s="5">
        <v>17382.439999999999</v>
      </c>
      <c r="F19" s="6">
        <v>7.48</v>
      </c>
      <c r="G19" s="5">
        <f>F19*E19+E19</f>
        <v>147403.0912</v>
      </c>
      <c r="H19" s="6">
        <v>0.88</v>
      </c>
      <c r="I19" s="3" t="str">
        <f>IF(H19&lt;80%,"SÍ","NO")</f>
        <v>NO</v>
      </c>
      <c r="J19" s="5">
        <v>6104.08</v>
      </c>
      <c r="K19" s="5">
        <f>SUM(G19+J19)</f>
        <v>153507.17120000001</v>
      </c>
      <c r="L19" s="8">
        <v>12</v>
      </c>
    </row>
    <row r="20" spans="2:12" x14ac:dyDescent="0.2">
      <c r="B20" s="2" t="s">
        <v>37</v>
      </c>
      <c r="C20" s="3" t="s">
        <v>17</v>
      </c>
      <c r="D20" s="4">
        <v>45093</v>
      </c>
      <c r="E20" s="5">
        <v>12467.97</v>
      </c>
      <c r="F20" s="6">
        <v>8.3800000000000008</v>
      </c>
      <c r="G20" s="5">
        <f>F20*E20+E20</f>
        <v>116949.5586</v>
      </c>
      <c r="H20" s="6">
        <v>0.62</v>
      </c>
      <c r="I20" s="3" t="str">
        <f>IF(H20&lt;80%,"SÍ","NO")</f>
        <v>SÍ</v>
      </c>
      <c r="J20" s="5">
        <v>2509.29</v>
      </c>
      <c r="K20" s="5">
        <f>SUM(G20+J20)</f>
        <v>119458.8486</v>
      </c>
      <c r="L20" s="8">
        <v>3</v>
      </c>
    </row>
    <row r="21" spans="2:12" x14ac:dyDescent="0.2">
      <c r="B21" s="2" t="s">
        <v>38</v>
      </c>
      <c r="C21" s="3" t="s">
        <v>17</v>
      </c>
      <c r="D21" s="4">
        <v>42780</v>
      </c>
      <c r="E21" s="5">
        <v>11207.32</v>
      </c>
      <c r="F21" s="6">
        <v>7.9</v>
      </c>
      <c r="G21" s="5">
        <f>F21*E21+E21</f>
        <v>99745.148000000001</v>
      </c>
      <c r="H21" s="6">
        <v>0.87</v>
      </c>
      <c r="I21" s="3" t="str">
        <f>IF(H21&lt;80%,"SÍ","NO")</f>
        <v>NO</v>
      </c>
      <c r="J21" s="5">
        <v>2935.41</v>
      </c>
      <c r="K21" s="5">
        <f>SUM(G21+J21)</f>
        <v>102680.558</v>
      </c>
      <c r="L21" s="8">
        <v>1</v>
      </c>
    </row>
    <row r="22" spans="2:12" x14ac:dyDescent="0.2">
      <c r="B22" s="2" t="s">
        <v>39</v>
      </c>
      <c r="C22" s="3" t="s">
        <v>17</v>
      </c>
      <c r="D22" s="4">
        <v>42715</v>
      </c>
      <c r="E22" s="5">
        <v>14262.82</v>
      </c>
      <c r="F22" s="6">
        <v>5.35</v>
      </c>
      <c r="G22" s="5">
        <f>F22*E22+E22</f>
        <v>90568.907000000007</v>
      </c>
      <c r="H22" s="6">
        <v>0.62</v>
      </c>
      <c r="I22" s="3" t="str">
        <f>IF(H22&lt;80%,"SÍ","NO")</f>
        <v>SÍ</v>
      </c>
      <c r="J22" s="5">
        <v>6034.02</v>
      </c>
      <c r="K22" s="5">
        <f>SUM(G22+J22)</f>
        <v>96602.926999999996</v>
      </c>
      <c r="L22" s="8">
        <v>8</v>
      </c>
    </row>
    <row r="23" spans="2:12" x14ac:dyDescent="0.2">
      <c r="B23" s="2" t="s">
        <v>40</v>
      </c>
      <c r="C23" s="3" t="s">
        <v>23</v>
      </c>
      <c r="D23" s="4">
        <v>41646</v>
      </c>
      <c r="E23" s="5">
        <v>26194.71</v>
      </c>
      <c r="F23" s="6">
        <v>18.95</v>
      </c>
      <c r="G23" s="5">
        <f>F23*E23+E23</f>
        <v>522584.4645</v>
      </c>
      <c r="H23" s="6">
        <v>0.84</v>
      </c>
      <c r="I23" s="3" t="str">
        <f>IF(H23&lt;80%,"SÍ","NO")</f>
        <v>NO</v>
      </c>
      <c r="J23" s="5">
        <v>3861.17</v>
      </c>
      <c r="K23" s="5">
        <f>SUM(G23+J23)</f>
        <v>526445.63450000004</v>
      </c>
      <c r="L23" s="8">
        <v>14</v>
      </c>
    </row>
    <row r="24" spans="2:12" x14ac:dyDescent="0.2">
      <c r="B24" s="2" t="s">
        <v>41</v>
      </c>
      <c r="C24" s="3" t="s">
        <v>23</v>
      </c>
      <c r="D24" s="4">
        <v>42306</v>
      </c>
      <c r="E24" s="5">
        <v>21632.97</v>
      </c>
      <c r="F24" s="6">
        <v>18.579999999999998</v>
      </c>
      <c r="G24" s="5">
        <f>F24*E24+E24</f>
        <v>423573.5526</v>
      </c>
      <c r="H24" s="6">
        <v>0.68</v>
      </c>
      <c r="I24" s="3" t="str">
        <f>IF(H24&lt;80%,"SÍ","NO")</f>
        <v>SÍ</v>
      </c>
      <c r="J24" s="5">
        <v>3672.7</v>
      </c>
      <c r="K24" s="5">
        <f>SUM(G24+J24)</f>
        <v>427246.25260000001</v>
      </c>
      <c r="L24" s="8">
        <v>7</v>
      </c>
    </row>
    <row r="25" spans="2:12" x14ac:dyDescent="0.2">
      <c r="B25" s="2" t="s">
        <v>42</v>
      </c>
      <c r="C25" s="3" t="s">
        <v>23</v>
      </c>
      <c r="D25" s="4">
        <v>43129</v>
      </c>
      <c r="E25" s="5">
        <v>27953.29</v>
      </c>
      <c r="F25" s="6">
        <v>13.39</v>
      </c>
      <c r="G25" s="5">
        <f>F25*E25+E25</f>
        <v>402247.8431</v>
      </c>
      <c r="H25" s="6">
        <v>0.55000000000000004</v>
      </c>
      <c r="I25" s="3" t="str">
        <f>IF(H25&lt;80%,"SÍ","NO")</f>
        <v>SÍ</v>
      </c>
      <c r="J25" s="5">
        <v>3364.8</v>
      </c>
      <c r="K25" s="5">
        <f>SUM(G25+J25)</f>
        <v>405612.64309999999</v>
      </c>
      <c r="L25" s="8">
        <v>2</v>
      </c>
    </row>
    <row r="26" spans="2:12" x14ac:dyDescent="0.2">
      <c r="B26" s="2" t="s">
        <v>43</v>
      </c>
      <c r="C26" s="3" t="s">
        <v>23</v>
      </c>
      <c r="D26" s="4">
        <v>44904</v>
      </c>
      <c r="E26" s="5">
        <v>22278.58</v>
      </c>
      <c r="F26" s="6">
        <v>13.12</v>
      </c>
      <c r="G26" s="5">
        <f>F26*E26+E26</f>
        <v>314573.54960000003</v>
      </c>
      <c r="H26" s="6">
        <v>0.7</v>
      </c>
      <c r="I26" s="3" t="str">
        <f>IF(H26&lt;80%,"SÍ","NO")</f>
        <v>SÍ</v>
      </c>
      <c r="J26" s="5">
        <v>2226.6799999999998</v>
      </c>
      <c r="K26" s="5">
        <f>SUM(G26+J26)</f>
        <v>316800.22960000002</v>
      </c>
      <c r="L26" s="8">
        <v>1</v>
      </c>
    </row>
    <row r="27" spans="2:12" x14ac:dyDescent="0.2">
      <c r="B27" s="2" t="s">
        <v>44</v>
      </c>
      <c r="C27" s="3" t="s">
        <v>23</v>
      </c>
      <c r="D27" s="4">
        <v>42281</v>
      </c>
      <c r="E27" s="5">
        <v>17667.240000000002</v>
      </c>
      <c r="F27" s="6">
        <v>16.03</v>
      </c>
      <c r="G27" s="5">
        <f>F27*E27+E27</f>
        <v>300873.09720000002</v>
      </c>
      <c r="H27" s="6">
        <v>0.92</v>
      </c>
      <c r="I27" s="3" t="str">
        <f>IF(H27&lt;80%,"SÍ","NO")</f>
        <v>NO</v>
      </c>
      <c r="J27" s="5">
        <v>3271.89</v>
      </c>
      <c r="K27" s="5">
        <f>SUM(G27+J27)</f>
        <v>304144.98719999997</v>
      </c>
      <c r="L27" s="8">
        <v>7</v>
      </c>
    </row>
    <row r="28" spans="2:12" x14ac:dyDescent="0.2">
      <c r="B28" s="2" t="s">
        <v>45</v>
      </c>
      <c r="C28" s="3" t="s">
        <v>23</v>
      </c>
      <c r="D28" s="4">
        <v>40479</v>
      </c>
      <c r="E28" s="5">
        <v>27006.78</v>
      </c>
      <c r="F28" s="6">
        <v>9.3699999999999992</v>
      </c>
      <c r="G28" s="5">
        <f>F28*E28+E28</f>
        <v>280060.30859999999</v>
      </c>
      <c r="H28" s="6">
        <v>0.86</v>
      </c>
      <c r="I28" s="3" t="str">
        <f>IF(H28&lt;80%,"SÍ","NO")</f>
        <v>NO</v>
      </c>
      <c r="J28" s="5">
        <v>4459.1400000000003</v>
      </c>
      <c r="K28" s="5">
        <f>SUM(G28+J28)</f>
        <v>284519.4486</v>
      </c>
      <c r="L28" s="8">
        <v>6</v>
      </c>
    </row>
    <row r="29" spans="2:12" x14ac:dyDescent="0.2">
      <c r="B29" s="2" t="s">
        <v>46</v>
      </c>
      <c r="C29" s="3" t="s">
        <v>23</v>
      </c>
      <c r="D29" s="4">
        <v>44486</v>
      </c>
      <c r="E29" s="5">
        <v>17741.62</v>
      </c>
      <c r="F29" s="6">
        <v>14.4</v>
      </c>
      <c r="G29" s="5">
        <f>F29*E29+E29</f>
        <v>273220.94799999997</v>
      </c>
      <c r="H29" s="6">
        <v>0.75</v>
      </c>
      <c r="I29" s="3" t="str">
        <f>IF(H29&lt;80%,"SÍ","NO")</f>
        <v>SÍ</v>
      </c>
      <c r="J29" s="5">
        <v>4879.16</v>
      </c>
      <c r="K29" s="5">
        <f>SUM(G29+J29)</f>
        <v>278100.10800000001</v>
      </c>
      <c r="L29" s="8">
        <v>1</v>
      </c>
    </row>
    <row r="30" spans="2:12" x14ac:dyDescent="0.2">
      <c r="B30" s="2" t="s">
        <v>47</v>
      </c>
      <c r="C30" s="3" t="s">
        <v>23</v>
      </c>
      <c r="D30" s="4">
        <v>43361</v>
      </c>
      <c r="E30" s="5">
        <v>15360.83</v>
      </c>
      <c r="F30" s="6">
        <v>16.329999999999998</v>
      </c>
      <c r="G30" s="5">
        <f>F30*E30+E30</f>
        <v>266203.1839</v>
      </c>
      <c r="H30" s="6">
        <v>0.56000000000000005</v>
      </c>
      <c r="I30" s="3" t="str">
        <f>IF(H30&lt;80%,"SÍ","NO")</f>
        <v>SÍ</v>
      </c>
      <c r="J30" s="5">
        <v>2996.34</v>
      </c>
      <c r="K30" s="5">
        <f>SUM(G30+J30)</f>
        <v>269199.52389999997</v>
      </c>
      <c r="L30" s="8">
        <v>11</v>
      </c>
    </row>
    <row r="31" spans="2:12" x14ac:dyDescent="0.2">
      <c r="B31" s="2" t="s">
        <v>48</v>
      </c>
      <c r="C31" s="3" t="s">
        <v>23</v>
      </c>
      <c r="D31" s="4">
        <v>44345</v>
      </c>
      <c r="E31" s="5">
        <v>20612.080000000002</v>
      </c>
      <c r="F31" s="6">
        <v>11.55</v>
      </c>
      <c r="G31" s="5">
        <f>F31*E31+E31</f>
        <v>258681.60399999999</v>
      </c>
      <c r="H31" s="6">
        <v>0.9</v>
      </c>
      <c r="I31" s="3" t="str">
        <f>IF(H31&lt;80%,"SÍ","NO")</f>
        <v>NO</v>
      </c>
      <c r="J31" s="5">
        <v>4385.1099999999997</v>
      </c>
      <c r="K31" s="5">
        <f>SUM(G31+J31)</f>
        <v>263066.71399999998</v>
      </c>
      <c r="L31" s="8">
        <v>10</v>
      </c>
    </row>
    <row r="32" spans="2:12" x14ac:dyDescent="0.2">
      <c r="B32" s="2" t="s">
        <v>49</v>
      </c>
      <c r="C32" s="3" t="s">
        <v>23</v>
      </c>
      <c r="D32" s="4">
        <v>44702</v>
      </c>
      <c r="E32" s="5">
        <v>24659.11</v>
      </c>
      <c r="F32" s="6">
        <v>8.5399999999999991</v>
      </c>
      <c r="G32" s="5">
        <f>F32*E32+E32</f>
        <v>235247.9094</v>
      </c>
      <c r="H32" s="6">
        <v>0.5</v>
      </c>
      <c r="I32" s="3" t="str">
        <f>IF(H32&lt;80%,"SÍ","NO")</f>
        <v>SÍ</v>
      </c>
      <c r="J32" s="5">
        <v>2381.0700000000002</v>
      </c>
      <c r="K32" s="5">
        <f>SUM(G32+J32)</f>
        <v>237628.97940000001</v>
      </c>
      <c r="L32" s="8">
        <v>13</v>
      </c>
    </row>
    <row r="33" spans="2:12" x14ac:dyDescent="0.2">
      <c r="B33" s="2" t="s">
        <v>50</v>
      </c>
      <c r="C33" s="3" t="s">
        <v>23</v>
      </c>
      <c r="D33" s="4">
        <v>42161</v>
      </c>
      <c r="E33" s="5">
        <v>16415.05</v>
      </c>
      <c r="F33" s="6">
        <v>12.68</v>
      </c>
      <c r="G33" s="5">
        <f>F33*E33+E33</f>
        <v>224557.88399999999</v>
      </c>
      <c r="H33" s="6">
        <v>0.71</v>
      </c>
      <c r="I33" s="3" t="str">
        <f>IF(H33&lt;80%,"SÍ","NO")</f>
        <v>SÍ</v>
      </c>
      <c r="J33" s="5">
        <v>2904.17</v>
      </c>
      <c r="K33" s="5">
        <f>SUM(G33+J33)</f>
        <v>227462.054</v>
      </c>
      <c r="L33" s="8">
        <v>7</v>
      </c>
    </row>
    <row r="34" spans="2:12" x14ac:dyDescent="0.2">
      <c r="B34" s="2" t="s">
        <v>51</v>
      </c>
      <c r="C34" s="3" t="s">
        <v>23</v>
      </c>
      <c r="D34" s="4">
        <v>43360</v>
      </c>
      <c r="E34" s="5">
        <v>18561.52</v>
      </c>
      <c r="F34" s="6">
        <v>11.04</v>
      </c>
      <c r="G34" s="5">
        <f>F34*E34+E34</f>
        <v>223480.70079999999</v>
      </c>
      <c r="H34" s="6">
        <v>0.8</v>
      </c>
      <c r="I34" s="3" t="str">
        <f>IF(H34&lt;80%,"SÍ","NO")</f>
        <v>NO</v>
      </c>
      <c r="J34" s="5">
        <v>4824.8100000000004</v>
      </c>
      <c r="K34" s="5">
        <f>SUM(G34+J34)</f>
        <v>228305.51079999999</v>
      </c>
      <c r="L34" s="8">
        <v>3</v>
      </c>
    </row>
    <row r="35" spans="2:12" x14ac:dyDescent="0.2">
      <c r="B35" s="2" t="s">
        <v>52</v>
      </c>
      <c r="C35" s="3" t="s">
        <v>23</v>
      </c>
      <c r="D35" s="4">
        <v>43877</v>
      </c>
      <c r="E35" s="5">
        <v>16826.22</v>
      </c>
      <c r="F35" s="6">
        <v>12.06</v>
      </c>
      <c r="G35" s="5">
        <f>F35*E35+E35</f>
        <v>219750.4332</v>
      </c>
      <c r="H35" s="6">
        <v>0.62</v>
      </c>
      <c r="I35" s="3" t="str">
        <f>IF(H35&lt;80%,"SÍ","NO")</f>
        <v>SÍ</v>
      </c>
      <c r="J35" s="5">
        <v>3219.96</v>
      </c>
      <c r="K35" s="5">
        <f>SUM(G35+J35)</f>
        <v>222970.39319999999</v>
      </c>
      <c r="L35" s="8">
        <v>13</v>
      </c>
    </row>
    <row r="36" spans="2:12" x14ac:dyDescent="0.2">
      <c r="B36" s="2" t="s">
        <v>53</v>
      </c>
      <c r="C36" s="3" t="s">
        <v>23</v>
      </c>
      <c r="D36" s="4">
        <v>41565</v>
      </c>
      <c r="E36" s="5">
        <v>16960.11</v>
      </c>
      <c r="F36" s="6">
        <v>10.52</v>
      </c>
      <c r="G36" s="5">
        <f>F36*E36+E36</f>
        <v>195380.46720000001</v>
      </c>
      <c r="H36" s="6">
        <v>0.96</v>
      </c>
      <c r="I36" s="3" t="str">
        <f>IF(H36&lt;80%,"SÍ","NO")</f>
        <v>NO</v>
      </c>
      <c r="J36" s="5">
        <v>4257.91</v>
      </c>
      <c r="K36" s="5">
        <f>SUM(G36+J36)</f>
        <v>199638.37719999999</v>
      </c>
      <c r="L36" s="8">
        <v>5</v>
      </c>
    </row>
    <row r="37" spans="2:12" x14ac:dyDescent="0.2">
      <c r="B37" s="2" t="s">
        <v>54</v>
      </c>
      <c r="C37" s="3" t="s">
        <v>23</v>
      </c>
      <c r="D37" s="4">
        <v>44491</v>
      </c>
      <c r="E37" s="5">
        <v>18127.7</v>
      </c>
      <c r="F37" s="6">
        <v>9.5399999999999991</v>
      </c>
      <c r="G37" s="5">
        <f>F37*E37+E37</f>
        <v>191065.95800000001</v>
      </c>
      <c r="H37" s="6">
        <v>0.7</v>
      </c>
      <c r="I37" s="3" t="str">
        <f>IF(H37&lt;80%,"SÍ","NO")</f>
        <v>SÍ</v>
      </c>
      <c r="J37" s="5">
        <v>5686.03</v>
      </c>
      <c r="K37" s="5">
        <f>SUM(G37+J37)</f>
        <v>196751.98800000001</v>
      </c>
      <c r="L37" s="8">
        <v>2</v>
      </c>
    </row>
    <row r="38" spans="2:12" x14ac:dyDescent="0.2">
      <c r="B38" s="2" t="s">
        <v>55</v>
      </c>
      <c r="C38" s="3" t="s">
        <v>23</v>
      </c>
      <c r="D38" s="4">
        <v>43019</v>
      </c>
      <c r="E38" s="5">
        <v>24538.79</v>
      </c>
      <c r="F38" s="6">
        <v>6.58</v>
      </c>
      <c r="G38" s="5">
        <f>F38*E38+E38</f>
        <v>186004.0282</v>
      </c>
      <c r="H38" s="6">
        <v>0.81</v>
      </c>
      <c r="I38" s="3" t="str">
        <f>IF(H38&lt;80%,"SÍ","NO")</f>
        <v>NO</v>
      </c>
      <c r="J38" s="5">
        <v>3584.23</v>
      </c>
      <c r="K38" s="5">
        <f>SUM(G38+J38)</f>
        <v>189588.25820000001</v>
      </c>
      <c r="L38" s="8">
        <v>9</v>
      </c>
    </row>
    <row r="39" spans="2:12" x14ac:dyDescent="0.2">
      <c r="B39" s="2" t="s">
        <v>56</v>
      </c>
      <c r="C39" s="3" t="s">
        <v>23</v>
      </c>
      <c r="D39" s="4">
        <v>43661</v>
      </c>
      <c r="E39" s="5">
        <v>14207.45</v>
      </c>
      <c r="F39" s="6">
        <v>10.27</v>
      </c>
      <c r="G39" s="5">
        <f>F39*E39+E39</f>
        <v>160117.9615</v>
      </c>
      <c r="H39" s="6">
        <v>0.52</v>
      </c>
      <c r="I39" s="3" t="str">
        <f>IF(H39&lt;80%,"SÍ","NO")</f>
        <v>SÍ</v>
      </c>
      <c r="J39" s="5">
        <v>2924.66</v>
      </c>
      <c r="K39" s="5">
        <f>SUM(G39+J39)</f>
        <v>163042.62150000001</v>
      </c>
      <c r="L39" s="8">
        <v>12</v>
      </c>
    </row>
    <row r="40" spans="2:12" x14ac:dyDescent="0.2">
      <c r="B40" s="2" t="s">
        <v>57</v>
      </c>
      <c r="C40" s="3" t="s">
        <v>23</v>
      </c>
      <c r="D40" s="4">
        <v>41296</v>
      </c>
      <c r="E40" s="5">
        <v>15856.54</v>
      </c>
      <c r="F40" s="6">
        <v>8.6300000000000008</v>
      </c>
      <c r="G40" s="5">
        <f>F40*E40+E40</f>
        <v>152698.48019999999</v>
      </c>
      <c r="H40" s="6">
        <v>0.69</v>
      </c>
      <c r="I40" s="3" t="str">
        <f>IF(H40&lt;80%,"SÍ","NO")</f>
        <v>SÍ</v>
      </c>
      <c r="J40" s="5">
        <v>2738.27</v>
      </c>
      <c r="K40" s="5">
        <f>SUM(G40+J40)</f>
        <v>155436.75020000001</v>
      </c>
      <c r="L40" s="8">
        <v>1</v>
      </c>
    </row>
    <row r="41" spans="2:12" x14ac:dyDescent="0.2">
      <c r="B41" s="2" t="s">
        <v>58</v>
      </c>
      <c r="C41" s="3" t="s">
        <v>23</v>
      </c>
      <c r="D41" s="4">
        <v>45052</v>
      </c>
      <c r="E41" s="5">
        <v>18103.22</v>
      </c>
      <c r="F41" s="6">
        <v>6.57</v>
      </c>
      <c r="G41" s="5">
        <f>F41*E41+E41</f>
        <v>137041.37539999999</v>
      </c>
      <c r="H41" s="6">
        <v>0.74</v>
      </c>
      <c r="I41" s="3" t="str">
        <f>IF(H41&lt;80%,"SÍ","NO")</f>
        <v>SÍ</v>
      </c>
      <c r="J41" s="5">
        <v>3497.52</v>
      </c>
      <c r="K41" s="5">
        <f>SUM(G41+J41)</f>
        <v>140538.89540000001</v>
      </c>
      <c r="L41" s="8">
        <v>9</v>
      </c>
    </row>
    <row r="42" spans="2:12" x14ac:dyDescent="0.2">
      <c r="B42" s="2" t="s">
        <v>59</v>
      </c>
      <c r="C42" s="3" t="s">
        <v>23</v>
      </c>
      <c r="D42" s="4">
        <v>41972</v>
      </c>
      <c r="E42" s="5">
        <v>10496.41</v>
      </c>
      <c r="F42" s="6">
        <v>9.39</v>
      </c>
      <c r="G42" s="5">
        <f>F42*E42+E42</f>
        <v>109057.69990000001</v>
      </c>
      <c r="H42" s="6">
        <v>0.67</v>
      </c>
      <c r="I42" s="3" t="str">
        <f>IF(H42&lt;80%,"SÍ","NO")</f>
        <v>SÍ</v>
      </c>
      <c r="J42" s="5">
        <v>5962.98</v>
      </c>
      <c r="K42" s="5">
        <f>SUM(G42+J42)</f>
        <v>115020.6799</v>
      </c>
      <c r="L42" s="8">
        <v>1</v>
      </c>
    </row>
    <row r="43" spans="2:12" x14ac:dyDescent="0.2">
      <c r="B43" s="2" t="s">
        <v>60</v>
      </c>
      <c r="C43" s="3" t="s">
        <v>23</v>
      </c>
      <c r="D43" s="4">
        <v>40260</v>
      </c>
      <c r="E43" s="5">
        <v>13053.52</v>
      </c>
      <c r="F43" s="6">
        <v>6.33</v>
      </c>
      <c r="G43" s="5">
        <f>F43*E43+E43</f>
        <v>95682.301600000006</v>
      </c>
      <c r="H43" s="6">
        <v>0.81</v>
      </c>
      <c r="I43" s="3" t="str">
        <f>IF(H43&lt;80%,"SÍ","NO")</f>
        <v>NO</v>
      </c>
      <c r="J43" s="5">
        <v>6269.08</v>
      </c>
      <c r="K43" s="5">
        <f>SUM(G43+J43)</f>
        <v>101951.38159999999</v>
      </c>
      <c r="L43" s="8">
        <v>8</v>
      </c>
    </row>
    <row r="44" spans="2:12" x14ac:dyDescent="0.2">
      <c r="B44" s="2" t="s">
        <v>61</v>
      </c>
      <c r="C44" s="3" t="s">
        <v>25</v>
      </c>
      <c r="D44" s="4">
        <v>41257</v>
      </c>
      <c r="E44" s="5">
        <v>23109.71</v>
      </c>
      <c r="F44" s="6">
        <v>19.07</v>
      </c>
      <c r="G44" s="5">
        <f>F44*E44+E44</f>
        <v>463811.87969999999</v>
      </c>
      <c r="H44" s="6">
        <v>0.88</v>
      </c>
      <c r="I44" s="3" t="str">
        <f>IF(H44&lt;80%,"SÍ","NO")</f>
        <v>NO</v>
      </c>
      <c r="J44" s="5">
        <v>6070.72</v>
      </c>
      <c r="K44" s="5">
        <f>SUM(G44+J44)</f>
        <v>469882.59970000002</v>
      </c>
      <c r="L44" s="8">
        <v>4</v>
      </c>
    </row>
    <row r="45" spans="2:12" x14ac:dyDescent="0.2">
      <c r="B45" s="2" t="s">
        <v>62</v>
      </c>
      <c r="C45" s="3" t="s">
        <v>25</v>
      </c>
      <c r="D45" s="4">
        <v>44301</v>
      </c>
      <c r="E45" s="5">
        <v>19474.830000000002</v>
      </c>
      <c r="F45" s="6">
        <v>19.8</v>
      </c>
      <c r="G45" s="5">
        <f>F45*E45+E45</f>
        <v>405076.46399999998</v>
      </c>
      <c r="H45" s="6">
        <v>0.67</v>
      </c>
      <c r="I45" s="3" t="str">
        <f>IF(H45&lt;80%,"SÍ","NO")</f>
        <v>SÍ</v>
      </c>
      <c r="J45" s="5">
        <v>6055.77</v>
      </c>
      <c r="K45" s="5">
        <f>SUM(G45+J45)</f>
        <v>411132.234</v>
      </c>
      <c r="L45" s="8">
        <v>1</v>
      </c>
    </row>
    <row r="46" spans="2:12" x14ac:dyDescent="0.2">
      <c r="B46" s="2" t="s">
        <v>63</v>
      </c>
      <c r="C46" s="3" t="s">
        <v>25</v>
      </c>
      <c r="D46" s="4">
        <v>42652</v>
      </c>
      <c r="E46" s="5">
        <v>27567.16</v>
      </c>
      <c r="F46" s="6">
        <v>12.98</v>
      </c>
      <c r="G46" s="5">
        <f>F46*E46+E46</f>
        <v>385388.89679999999</v>
      </c>
      <c r="H46" s="6">
        <v>0.74</v>
      </c>
      <c r="I46" s="3" t="str">
        <f>IF(H46&lt;80%,"SÍ","NO")</f>
        <v>SÍ</v>
      </c>
      <c r="J46" s="5">
        <v>5092.8</v>
      </c>
      <c r="K46" s="5">
        <f>SUM(G46+J46)</f>
        <v>390481.69679999998</v>
      </c>
      <c r="L46" s="8">
        <v>13</v>
      </c>
    </row>
    <row r="47" spans="2:12" x14ac:dyDescent="0.2">
      <c r="B47" s="2" t="s">
        <v>64</v>
      </c>
      <c r="C47" s="3" t="s">
        <v>25</v>
      </c>
      <c r="D47" s="4">
        <v>43157</v>
      </c>
      <c r="E47" s="5">
        <v>24845.35</v>
      </c>
      <c r="F47" s="6">
        <v>11.71</v>
      </c>
      <c r="G47" s="5">
        <f>F47*E47+E47</f>
        <v>315784.39850000001</v>
      </c>
      <c r="H47" s="6">
        <v>0.63</v>
      </c>
      <c r="I47" s="3" t="str">
        <f>IF(H47&lt;80%,"SÍ","NO")</f>
        <v>SÍ</v>
      </c>
      <c r="J47" s="5">
        <v>4824.22</v>
      </c>
      <c r="K47" s="5">
        <f>SUM(G47+J47)</f>
        <v>320608.61849999998</v>
      </c>
      <c r="L47" s="8">
        <v>12</v>
      </c>
    </row>
    <row r="48" spans="2:12" x14ac:dyDescent="0.2">
      <c r="B48" s="2" t="s">
        <v>65</v>
      </c>
      <c r="C48" s="3" t="s">
        <v>25</v>
      </c>
      <c r="D48" s="4">
        <v>41810</v>
      </c>
      <c r="E48" s="5">
        <v>25088.65</v>
      </c>
      <c r="F48" s="6">
        <v>11.32</v>
      </c>
      <c r="G48" s="5">
        <f>F48*E48+E48</f>
        <v>309092.16800000001</v>
      </c>
      <c r="H48" s="6">
        <v>0.92</v>
      </c>
      <c r="I48" s="3" t="str">
        <f>IF(H48&lt;80%,"SÍ","NO")</f>
        <v>NO</v>
      </c>
      <c r="J48" s="5">
        <v>5639.84</v>
      </c>
      <c r="K48" s="5">
        <f>SUM(G48+J48)</f>
        <v>314732.00799999997</v>
      </c>
      <c r="L48" s="8">
        <v>5</v>
      </c>
    </row>
    <row r="49" spans="2:12" x14ac:dyDescent="0.2">
      <c r="B49" s="2" t="s">
        <v>66</v>
      </c>
      <c r="C49" s="3" t="s">
        <v>25</v>
      </c>
      <c r="D49" s="4">
        <v>42658</v>
      </c>
      <c r="E49" s="5">
        <v>18483.96</v>
      </c>
      <c r="F49" s="6">
        <v>15.31</v>
      </c>
      <c r="G49" s="5">
        <f>F49*E49+E49</f>
        <v>301473.38760000002</v>
      </c>
      <c r="H49" s="6">
        <v>0.52</v>
      </c>
      <c r="I49" s="3" t="str">
        <f>IF(H49&lt;80%,"SÍ","NO")</f>
        <v>SÍ</v>
      </c>
      <c r="J49" s="5">
        <v>6360.29</v>
      </c>
      <c r="K49" s="5">
        <f>SUM(G49+J49)</f>
        <v>307833.6776</v>
      </c>
      <c r="L49" s="8">
        <v>2</v>
      </c>
    </row>
    <row r="50" spans="2:12" x14ac:dyDescent="0.2">
      <c r="B50" s="2" t="s">
        <v>67</v>
      </c>
      <c r="C50" s="3" t="s">
        <v>25</v>
      </c>
      <c r="D50" s="4">
        <v>40630</v>
      </c>
      <c r="E50" s="5">
        <v>21991.78</v>
      </c>
      <c r="F50" s="6">
        <v>12.34</v>
      </c>
      <c r="G50" s="5">
        <f>F50*E50+E50</f>
        <v>293370.34519999998</v>
      </c>
      <c r="H50" s="6">
        <v>0.86</v>
      </c>
      <c r="I50" s="3" t="str">
        <f>IF(H50&lt;80%,"SÍ","NO")</f>
        <v>NO</v>
      </c>
      <c r="J50" s="5">
        <v>3564.84</v>
      </c>
      <c r="K50" s="5">
        <f>SUM(G50+J50)</f>
        <v>296935.18520000001</v>
      </c>
      <c r="L50" s="8">
        <v>10</v>
      </c>
    </row>
    <row r="51" spans="2:12" x14ac:dyDescent="0.2">
      <c r="B51" s="2" t="s">
        <v>68</v>
      </c>
      <c r="C51" s="3" t="s">
        <v>25</v>
      </c>
      <c r="D51" s="4">
        <v>40468</v>
      </c>
      <c r="E51" s="5">
        <v>17172.55</v>
      </c>
      <c r="F51" s="6">
        <v>14.39</v>
      </c>
      <c r="G51" s="5">
        <f>F51*E51+E51</f>
        <v>264285.54450000002</v>
      </c>
      <c r="H51" s="6">
        <v>0.93</v>
      </c>
      <c r="I51" s="3" t="str">
        <f>IF(H51&lt;80%,"SÍ","NO")</f>
        <v>NO</v>
      </c>
      <c r="J51" s="5">
        <v>5935.53</v>
      </c>
      <c r="K51" s="5">
        <f>SUM(G51+J51)</f>
        <v>270221.07449999999</v>
      </c>
      <c r="L51" s="8">
        <v>3</v>
      </c>
    </row>
    <row r="52" spans="2:12" x14ac:dyDescent="0.2">
      <c r="B52" s="2" t="s">
        <v>69</v>
      </c>
      <c r="C52" s="3" t="s">
        <v>25</v>
      </c>
      <c r="D52" s="4">
        <v>42282</v>
      </c>
      <c r="E52" s="5">
        <v>25416.69</v>
      </c>
      <c r="F52" s="6">
        <v>9.0500000000000007</v>
      </c>
      <c r="G52" s="5">
        <f>F52*E52+E52</f>
        <v>255437.73449999999</v>
      </c>
      <c r="H52" s="6">
        <v>0.88</v>
      </c>
      <c r="I52" s="3" t="str">
        <f>IF(H52&lt;80%,"SÍ","NO")</f>
        <v>NO</v>
      </c>
      <c r="J52" s="5">
        <v>6240.23</v>
      </c>
      <c r="K52" s="5">
        <f>SUM(G52+J52)</f>
        <v>261677.9645</v>
      </c>
      <c r="L52" s="8">
        <v>9</v>
      </c>
    </row>
    <row r="53" spans="2:12" x14ac:dyDescent="0.2">
      <c r="B53" s="2" t="s">
        <v>70</v>
      </c>
      <c r="C53" s="3" t="s">
        <v>25</v>
      </c>
      <c r="D53" s="4">
        <v>44500</v>
      </c>
      <c r="E53" s="5">
        <v>15409.93</v>
      </c>
      <c r="F53" s="6">
        <v>15.19</v>
      </c>
      <c r="G53" s="5">
        <f>F53*E53+E53</f>
        <v>249486.76670000001</v>
      </c>
      <c r="H53" s="6">
        <v>0.8</v>
      </c>
      <c r="I53" s="3" t="str">
        <f>IF(H53&lt;80%,"SÍ","NO")</f>
        <v>NO</v>
      </c>
      <c r="J53" s="5">
        <v>2931.38</v>
      </c>
      <c r="K53" s="5">
        <f>SUM(G53+J53)</f>
        <v>252418.14670000001</v>
      </c>
      <c r="L53" s="8">
        <v>12</v>
      </c>
    </row>
    <row r="54" spans="2:12" x14ac:dyDescent="0.2">
      <c r="B54" s="2" t="s">
        <v>71</v>
      </c>
      <c r="C54" s="3" t="s">
        <v>25</v>
      </c>
      <c r="D54" s="4">
        <v>43716</v>
      </c>
      <c r="E54" s="5">
        <v>17342.330000000002</v>
      </c>
      <c r="F54" s="6">
        <v>13.25</v>
      </c>
      <c r="G54" s="5">
        <f>F54*E54+E54</f>
        <v>247128.20250000001</v>
      </c>
      <c r="H54" s="6">
        <v>0.62</v>
      </c>
      <c r="I54" s="3" t="str">
        <f>IF(H54&lt;80%,"SÍ","NO")</f>
        <v>SÍ</v>
      </c>
      <c r="J54" s="5">
        <v>2288.81</v>
      </c>
      <c r="K54" s="5">
        <f>SUM(G54+J54)</f>
        <v>249417.01250000001</v>
      </c>
      <c r="L54" s="8">
        <v>3</v>
      </c>
    </row>
    <row r="55" spans="2:12" x14ac:dyDescent="0.2">
      <c r="B55" s="2" t="s">
        <v>72</v>
      </c>
      <c r="C55" s="3" t="s">
        <v>25</v>
      </c>
      <c r="D55" s="4">
        <v>44441</v>
      </c>
      <c r="E55" s="5">
        <v>27177.27</v>
      </c>
      <c r="F55" s="6">
        <v>7.92</v>
      </c>
      <c r="G55" s="5">
        <f>F55*E55+E55</f>
        <v>242421.24840000001</v>
      </c>
      <c r="H55" s="6">
        <v>0.72</v>
      </c>
      <c r="I55" s="3" t="str">
        <f>IF(H55&lt;80%,"SÍ","NO")</f>
        <v>SÍ</v>
      </c>
      <c r="J55" s="5">
        <v>4625.76</v>
      </c>
      <c r="K55" s="5">
        <f>SUM(G55+J55)</f>
        <v>247047.00839999999</v>
      </c>
      <c r="L55" s="8">
        <v>8</v>
      </c>
    </row>
    <row r="56" spans="2:12" x14ac:dyDescent="0.2">
      <c r="B56" s="2" t="s">
        <v>73</v>
      </c>
      <c r="C56" s="3" t="s">
        <v>25</v>
      </c>
      <c r="D56" s="4">
        <v>42676</v>
      </c>
      <c r="E56" s="5">
        <v>15559.57</v>
      </c>
      <c r="F56" s="6">
        <v>14.34</v>
      </c>
      <c r="G56" s="5">
        <f>F56*E56+E56</f>
        <v>238683.80379999999</v>
      </c>
      <c r="H56" s="6">
        <v>0.66</v>
      </c>
      <c r="I56" s="3" t="str">
        <f>IF(H56&lt;80%,"SÍ","NO")</f>
        <v>SÍ</v>
      </c>
      <c r="J56" s="5">
        <v>2681.3</v>
      </c>
      <c r="K56" s="5">
        <f>SUM(G56+J56)</f>
        <v>241365.10380000001</v>
      </c>
      <c r="L56" s="8">
        <v>7</v>
      </c>
    </row>
    <row r="57" spans="2:12" x14ac:dyDescent="0.2">
      <c r="B57" s="2" t="s">
        <v>74</v>
      </c>
      <c r="C57" s="3" t="s">
        <v>25</v>
      </c>
      <c r="D57" s="4">
        <v>43221</v>
      </c>
      <c r="E57" s="5">
        <v>18963.310000000001</v>
      </c>
      <c r="F57" s="6">
        <v>11.58</v>
      </c>
      <c r="G57" s="5">
        <f>F57*E57+E57</f>
        <v>238558.43979999999</v>
      </c>
      <c r="H57" s="6">
        <v>0.93</v>
      </c>
      <c r="I57" s="3" t="str">
        <f>IF(H57&lt;80%,"SÍ","NO")</f>
        <v>NO</v>
      </c>
      <c r="J57" s="5">
        <v>4368.45</v>
      </c>
      <c r="K57" s="5">
        <f>SUM(G57+J57)</f>
        <v>242926.8898</v>
      </c>
      <c r="L57" s="8">
        <v>1</v>
      </c>
    </row>
    <row r="58" spans="2:12" x14ac:dyDescent="0.2">
      <c r="B58" s="2" t="s">
        <v>75</v>
      </c>
      <c r="C58" s="3" t="s">
        <v>25</v>
      </c>
      <c r="D58" s="4">
        <v>42151</v>
      </c>
      <c r="E58" s="5">
        <v>25427.83</v>
      </c>
      <c r="F58" s="6">
        <v>8.18</v>
      </c>
      <c r="G58" s="5">
        <f>F58*E58+E58</f>
        <v>233427.47940000001</v>
      </c>
      <c r="H58" s="6">
        <v>0.69</v>
      </c>
      <c r="I58" s="3" t="str">
        <f>IF(H58&lt;80%,"SÍ","NO")</f>
        <v>SÍ</v>
      </c>
      <c r="J58" s="5">
        <v>4251.63</v>
      </c>
      <c r="K58" s="5">
        <f>SUM(G58+J58)</f>
        <v>237679.10939999999</v>
      </c>
      <c r="L58" s="8">
        <v>2</v>
      </c>
    </row>
    <row r="59" spans="2:12" x14ac:dyDescent="0.2">
      <c r="B59" s="2" t="s">
        <v>76</v>
      </c>
      <c r="C59" s="3" t="s">
        <v>25</v>
      </c>
      <c r="D59" s="4">
        <v>43997</v>
      </c>
      <c r="E59" s="5">
        <v>20343.41</v>
      </c>
      <c r="F59" s="6">
        <v>10.09</v>
      </c>
      <c r="G59" s="5">
        <f>F59*E59+E59</f>
        <v>225608.41690000001</v>
      </c>
      <c r="H59" s="6">
        <v>0.78</v>
      </c>
      <c r="I59" s="3" t="str">
        <f>IF(H59&lt;80%,"SÍ","NO")</f>
        <v>SÍ</v>
      </c>
      <c r="J59" s="5">
        <v>4188.6000000000004</v>
      </c>
      <c r="K59" s="5">
        <f>SUM(G59+J59)</f>
        <v>229797.01689999999</v>
      </c>
      <c r="L59" s="8">
        <v>9</v>
      </c>
    </row>
    <row r="60" spans="2:12" x14ac:dyDescent="0.2">
      <c r="B60" s="2" t="s">
        <v>77</v>
      </c>
      <c r="C60" s="3" t="s">
        <v>25</v>
      </c>
      <c r="D60" s="4">
        <v>44995</v>
      </c>
      <c r="E60" s="5">
        <v>17496.169999999998</v>
      </c>
      <c r="F60" s="6">
        <v>11.79</v>
      </c>
      <c r="G60" s="5">
        <f>F60*E60+E60</f>
        <v>223776.01430000001</v>
      </c>
      <c r="H60" s="6">
        <v>0.55000000000000004</v>
      </c>
      <c r="I60" s="3" t="str">
        <f>IF(H60&lt;80%,"SÍ","NO")</f>
        <v>SÍ</v>
      </c>
      <c r="J60" s="5">
        <v>3042.7</v>
      </c>
      <c r="K60" s="5">
        <f>SUM(G60+J60)</f>
        <v>226818.71429999999</v>
      </c>
      <c r="L60" s="8">
        <v>3</v>
      </c>
    </row>
    <row r="61" spans="2:12" x14ac:dyDescent="0.2">
      <c r="B61" s="2" t="s">
        <v>78</v>
      </c>
      <c r="C61" s="3" t="s">
        <v>25</v>
      </c>
      <c r="D61" s="4">
        <v>40219</v>
      </c>
      <c r="E61" s="5">
        <v>13981.24</v>
      </c>
      <c r="F61" s="6">
        <v>14.9</v>
      </c>
      <c r="G61" s="5">
        <f>F61*E61+E61</f>
        <v>222301.71599999999</v>
      </c>
      <c r="H61" s="6">
        <v>0.66</v>
      </c>
      <c r="I61" s="3" t="str">
        <f>IF(H61&lt;80%,"SÍ","NO")</f>
        <v>SÍ</v>
      </c>
      <c r="J61" s="5">
        <v>2397.04</v>
      </c>
      <c r="K61" s="5">
        <f>SUM(G61+J61)</f>
        <v>224698.75599999999</v>
      </c>
      <c r="L61" s="8">
        <v>14</v>
      </c>
    </row>
    <row r="62" spans="2:12" x14ac:dyDescent="0.2">
      <c r="B62" s="2" t="s">
        <v>79</v>
      </c>
      <c r="C62" s="3" t="s">
        <v>25</v>
      </c>
      <c r="D62" s="4">
        <v>41373</v>
      </c>
      <c r="E62" s="5">
        <v>11102.82</v>
      </c>
      <c r="F62" s="6">
        <v>18.62</v>
      </c>
      <c r="G62" s="5">
        <f>F62*E62+E62</f>
        <v>217837.3284</v>
      </c>
      <c r="H62" s="6">
        <v>0.64</v>
      </c>
      <c r="I62" s="3" t="str">
        <f>IF(H62&lt;80%,"SÍ","NO")</f>
        <v>SÍ</v>
      </c>
      <c r="J62" s="5">
        <v>3351.84</v>
      </c>
      <c r="K62" s="5">
        <f>SUM(G62+J62)</f>
        <v>221189.1684</v>
      </c>
      <c r="L62" s="8">
        <v>13</v>
      </c>
    </row>
    <row r="63" spans="2:12" x14ac:dyDescent="0.2">
      <c r="B63" s="2" t="s">
        <v>80</v>
      </c>
      <c r="C63" s="3" t="s">
        <v>25</v>
      </c>
      <c r="D63" s="4">
        <v>40994</v>
      </c>
      <c r="E63" s="5">
        <v>12962.37</v>
      </c>
      <c r="F63" s="6">
        <v>13.04</v>
      </c>
      <c r="G63" s="5">
        <f>F63*E63+E63</f>
        <v>181991.67480000001</v>
      </c>
      <c r="H63" s="6">
        <v>0.81</v>
      </c>
      <c r="I63" s="3" t="str">
        <f>IF(H63&lt;80%,"SÍ","NO")</f>
        <v>NO</v>
      </c>
      <c r="J63" s="5">
        <v>5636.67</v>
      </c>
      <c r="K63" s="5">
        <f>SUM(G63+J63)</f>
        <v>187628.34479999999</v>
      </c>
      <c r="L63" s="8">
        <v>11</v>
      </c>
    </row>
    <row r="64" spans="2:12" x14ac:dyDescent="0.2">
      <c r="B64" s="2" t="s">
        <v>81</v>
      </c>
      <c r="C64" s="3" t="s">
        <v>25</v>
      </c>
      <c r="D64" s="4">
        <v>42536</v>
      </c>
      <c r="E64" s="5">
        <v>16330.99</v>
      </c>
      <c r="F64" s="6">
        <v>7.71</v>
      </c>
      <c r="G64" s="5">
        <f>F64*E64+E64</f>
        <v>142242.92290000001</v>
      </c>
      <c r="H64" s="6">
        <v>0.84</v>
      </c>
      <c r="I64" s="3" t="str">
        <f>IF(H64&lt;80%,"SÍ","NO")</f>
        <v>NO</v>
      </c>
      <c r="J64" s="5">
        <v>6207.4</v>
      </c>
      <c r="K64" s="5">
        <f>SUM(G64+J64)</f>
        <v>148450.3229</v>
      </c>
      <c r="L64" s="8">
        <v>11</v>
      </c>
    </row>
    <row r="65" spans="2:12" x14ac:dyDescent="0.2">
      <c r="B65" s="2" t="s">
        <v>82</v>
      </c>
      <c r="C65" s="3" t="s">
        <v>25</v>
      </c>
      <c r="D65" s="4">
        <v>43618</v>
      </c>
      <c r="E65" s="5">
        <v>16405.400000000001</v>
      </c>
      <c r="F65" s="6">
        <v>7.52</v>
      </c>
      <c r="G65" s="5">
        <f>F65*E65+E65</f>
        <v>139774.008</v>
      </c>
      <c r="H65" s="6">
        <v>0.81</v>
      </c>
      <c r="I65" s="3" t="str">
        <f>IF(H65&lt;80%,"SÍ","NO")</f>
        <v>NO</v>
      </c>
      <c r="J65" s="5">
        <v>5266.83</v>
      </c>
      <c r="K65" s="5">
        <f>SUM(G65+J65)</f>
        <v>145040.83799999999</v>
      </c>
      <c r="L65" s="8">
        <v>5</v>
      </c>
    </row>
    <row r="66" spans="2:12" x14ac:dyDescent="0.2">
      <c r="B66" s="2" t="s">
        <v>83</v>
      </c>
      <c r="C66" s="3" t="s">
        <v>25</v>
      </c>
      <c r="D66" s="4">
        <v>42527</v>
      </c>
      <c r="E66" s="5">
        <v>19353.150000000001</v>
      </c>
      <c r="F66" s="6">
        <v>5.0599999999999996</v>
      </c>
      <c r="G66" s="5">
        <f>F66*E66+E66</f>
        <v>117280.08900000001</v>
      </c>
      <c r="H66" s="6">
        <v>0.55000000000000004</v>
      </c>
      <c r="I66" s="3" t="str">
        <f>IF(H66&lt;80%,"SÍ","NO")</f>
        <v>SÍ</v>
      </c>
      <c r="J66" s="5">
        <v>2039.51</v>
      </c>
      <c r="K66" s="5">
        <f>SUM(G66+J66)</f>
        <v>119319.599</v>
      </c>
      <c r="L66" s="8">
        <v>10</v>
      </c>
    </row>
    <row r="67" spans="2:12" x14ac:dyDescent="0.2">
      <c r="B67" s="2" t="s">
        <v>84</v>
      </c>
      <c r="C67" s="3" t="s">
        <v>21</v>
      </c>
      <c r="D67" s="4">
        <v>43455</v>
      </c>
      <c r="E67" s="5">
        <v>28524.65</v>
      </c>
      <c r="F67" s="6">
        <v>17.21</v>
      </c>
      <c r="G67" s="5">
        <f>F67*E67+E67</f>
        <v>519433.87650000001</v>
      </c>
      <c r="H67" s="6">
        <v>0.71</v>
      </c>
      <c r="I67" s="3" t="str">
        <f>IF(H67&lt;80%,"SÍ","NO")</f>
        <v>SÍ</v>
      </c>
      <c r="J67" s="5">
        <v>1899.77</v>
      </c>
      <c r="K67" s="5">
        <f>SUM(G67+J67)</f>
        <v>521333.64649999997</v>
      </c>
      <c r="L67" s="8">
        <v>3</v>
      </c>
    </row>
    <row r="68" spans="2:12" x14ac:dyDescent="0.2">
      <c r="B68" s="2" t="s">
        <v>85</v>
      </c>
      <c r="C68" s="3" t="s">
        <v>21</v>
      </c>
      <c r="D68" s="4">
        <v>44524</v>
      </c>
      <c r="E68" s="5">
        <v>24696.959999999999</v>
      </c>
      <c r="F68" s="6">
        <v>16.12</v>
      </c>
      <c r="G68" s="5">
        <f>F68*E68+E68</f>
        <v>422811.95520000003</v>
      </c>
      <c r="H68" s="6">
        <v>0.89</v>
      </c>
      <c r="I68" s="3" t="str">
        <f>IF(H68&lt;80%,"SÍ","NO")</f>
        <v>NO</v>
      </c>
      <c r="J68" s="5">
        <v>3168.11</v>
      </c>
      <c r="K68" s="5">
        <f>SUM(G68+J68)</f>
        <v>425980.06520000001</v>
      </c>
      <c r="L68" s="8">
        <v>11</v>
      </c>
    </row>
    <row r="69" spans="2:12" x14ac:dyDescent="0.2">
      <c r="B69" s="2" t="s">
        <v>86</v>
      </c>
      <c r="C69" s="3" t="s">
        <v>21</v>
      </c>
      <c r="D69" s="4">
        <v>41651</v>
      </c>
      <c r="E69" s="5">
        <v>27570.799999999999</v>
      </c>
      <c r="F69" s="6">
        <v>11.55</v>
      </c>
      <c r="G69" s="5">
        <f>F69*E69+E69</f>
        <v>346013.54</v>
      </c>
      <c r="H69" s="6">
        <v>0.65</v>
      </c>
      <c r="I69" s="3" t="str">
        <f>IF(H69&lt;80%,"SÍ","NO")</f>
        <v>SÍ</v>
      </c>
      <c r="J69" s="5">
        <v>5030.37</v>
      </c>
      <c r="K69" s="5">
        <f>SUM(G69+J69)</f>
        <v>351043.91</v>
      </c>
      <c r="L69" s="8">
        <v>7</v>
      </c>
    </row>
    <row r="70" spans="2:12" x14ac:dyDescent="0.2">
      <c r="B70" s="2" t="s">
        <v>87</v>
      </c>
      <c r="C70" s="3" t="s">
        <v>21</v>
      </c>
      <c r="D70" s="4">
        <v>40675</v>
      </c>
      <c r="E70" s="5">
        <v>22189.119999999999</v>
      </c>
      <c r="F70" s="6">
        <v>12.45</v>
      </c>
      <c r="G70" s="5">
        <f>F70*E70+E70</f>
        <v>298443.66399999999</v>
      </c>
      <c r="H70" s="6">
        <v>0.55000000000000004</v>
      </c>
      <c r="I70" s="3" t="str">
        <f>IF(H70&lt;80%,"SÍ","NO")</f>
        <v>SÍ</v>
      </c>
      <c r="J70" s="5">
        <v>5005.03</v>
      </c>
      <c r="K70" s="5">
        <f>SUM(G70+J70)</f>
        <v>303448.69400000002</v>
      </c>
      <c r="L70" s="8">
        <v>9</v>
      </c>
    </row>
    <row r="71" spans="2:12" x14ac:dyDescent="0.2">
      <c r="B71" s="2" t="s">
        <v>88</v>
      </c>
      <c r="C71" s="3" t="s">
        <v>21</v>
      </c>
      <c r="D71" s="4">
        <v>42309</v>
      </c>
      <c r="E71" s="5">
        <v>15743.35</v>
      </c>
      <c r="F71" s="6">
        <v>17.399999999999999</v>
      </c>
      <c r="G71" s="5">
        <f>F71*E71+E71</f>
        <v>289677.64</v>
      </c>
      <c r="H71" s="6">
        <v>0.97</v>
      </c>
      <c r="I71" s="3" t="str">
        <f>IF(H71&lt;80%,"SÍ","NO")</f>
        <v>NO</v>
      </c>
      <c r="J71" s="5">
        <v>3443.4</v>
      </c>
      <c r="K71" s="5">
        <f>SUM(G71+J71)</f>
        <v>293121.03999999998</v>
      </c>
      <c r="L71" s="8">
        <v>10</v>
      </c>
    </row>
    <row r="72" spans="2:12" x14ac:dyDescent="0.2">
      <c r="B72" s="2" t="s">
        <v>89</v>
      </c>
      <c r="C72" s="3" t="s">
        <v>21</v>
      </c>
      <c r="D72" s="4">
        <v>41486</v>
      </c>
      <c r="E72" s="5">
        <v>22146.65</v>
      </c>
      <c r="F72" s="6">
        <v>11.76</v>
      </c>
      <c r="G72" s="5">
        <f>F72*E72+E72</f>
        <v>282591.25400000002</v>
      </c>
      <c r="H72" s="6">
        <v>0.74</v>
      </c>
      <c r="I72" s="3" t="str">
        <f>IF(H72&lt;80%,"SÍ","NO")</f>
        <v>SÍ</v>
      </c>
      <c r="J72" s="5">
        <v>3459.5</v>
      </c>
      <c r="K72" s="5">
        <f>SUM(G72+J72)</f>
        <v>286050.75400000002</v>
      </c>
      <c r="L72" s="8">
        <v>9</v>
      </c>
    </row>
    <row r="73" spans="2:12" x14ac:dyDescent="0.2">
      <c r="B73" s="2" t="s">
        <v>90</v>
      </c>
      <c r="C73" s="3" t="s">
        <v>21</v>
      </c>
      <c r="D73" s="4">
        <v>44355</v>
      </c>
      <c r="E73" s="5">
        <v>19611.240000000002</v>
      </c>
      <c r="F73" s="6">
        <v>11</v>
      </c>
      <c r="G73" s="5">
        <f>F73*E73+E73</f>
        <v>235334.88</v>
      </c>
      <c r="H73" s="6">
        <v>0.62</v>
      </c>
      <c r="I73" s="3" t="str">
        <f>IF(H73&lt;80%,"SÍ","NO")</f>
        <v>SÍ</v>
      </c>
      <c r="J73" s="5">
        <v>2997.3</v>
      </c>
      <c r="K73" s="5">
        <f>SUM(G73+J73)</f>
        <v>238332.18</v>
      </c>
      <c r="L73" s="8">
        <v>13</v>
      </c>
    </row>
    <row r="74" spans="2:12" x14ac:dyDescent="0.2">
      <c r="B74" s="2" t="s">
        <v>91</v>
      </c>
      <c r="C74" s="3" t="s">
        <v>21</v>
      </c>
      <c r="D74" s="4">
        <v>41081</v>
      </c>
      <c r="E74" s="5">
        <v>10192.450000000001</v>
      </c>
      <c r="F74" s="6">
        <v>17.73</v>
      </c>
      <c r="G74" s="5">
        <f>F74*E74+E74</f>
        <v>190904.58850000001</v>
      </c>
      <c r="H74" s="6">
        <v>0.99</v>
      </c>
      <c r="I74" s="3" t="str">
        <f>IF(H74&lt;80%,"SÍ","NO")</f>
        <v>NO</v>
      </c>
      <c r="J74" s="5">
        <v>5507.99</v>
      </c>
      <c r="K74" s="5">
        <f>SUM(G74+J74)</f>
        <v>196412.5785</v>
      </c>
      <c r="L74" s="8">
        <v>7</v>
      </c>
    </row>
    <row r="75" spans="2:12" x14ac:dyDescent="0.2">
      <c r="B75" s="2" t="s">
        <v>92</v>
      </c>
      <c r="C75" s="3" t="s">
        <v>21</v>
      </c>
      <c r="D75" s="4">
        <v>41101</v>
      </c>
      <c r="E75" s="5">
        <v>19990.48</v>
      </c>
      <c r="F75" s="6">
        <v>8.52</v>
      </c>
      <c r="G75" s="5">
        <f>F75*E75+E75</f>
        <v>190309.36960000001</v>
      </c>
      <c r="H75" s="6">
        <v>0.53</v>
      </c>
      <c r="I75" s="3" t="str">
        <f>IF(H75&lt;80%,"SÍ","NO")</f>
        <v>SÍ</v>
      </c>
      <c r="J75" s="5">
        <v>2619.94</v>
      </c>
      <c r="K75" s="5">
        <f>SUM(G75+J75)</f>
        <v>192929.30960000001</v>
      </c>
      <c r="L75" s="8">
        <v>3</v>
      </c>
    </row>
    <row r="76" spans="2:12" x14ac:dyDescent="0.2">
      <c r="B76" s="2" t="s">
        <v>93</v>
      </c>
      <c r="C76" s="3" t="s">
        <v>21</v>
      </c>
      <c r="D76" s="4">
        <v>44198</v>
      </c>
      <c r="E76" s="5">
        <v>12470.11</v>
      </c>
      <c r="F76" s="6">
        <v>13.67</v>
      </c>
      <c r="G76" s="5">
        <f>F76*E76+E76</f>
        <v>182936.51370000001</v>
      </c>
      <c r="H76" s="6">
        <v>0.94</v>
      </c>
      <c r="I76" s="3" t="str">
        <f>IF(H76&lt;80%,"SÍ","NO")</f>
        <v>NO</v>
      </c>
      <c r="J76" s="5">
        <v>6184.04</v>
      </c>
      <c r="K76" s="5">
        <f>SUM(G76+J76)</f>
        <v>189120.55369999999</v>
      </c>
      <c r="L76" s="8">
        <v>1</v>
      </c>
    </row>
    <row r="77" spans="2:12" x14ac:dyDescent="0.2">
      <c r="B77" s="2" t="s">
        <v>94</v>
      </c>
      <c r="C77" s="3" t="s">
        <v>21</v>
      </c>
      <c r="D77" s="4">
        <v>42358</v>
      </c>
      <c r="E77" s="5">
        <v>26143.4</v>
      </c>
      <c r="F77" s="6">
        <v>5.6</v>
      </c>
      <c r="G77" s="5">
        <f>F77*E77+E77</f>
        <v>172546.44</v>
      </c>
      <c r="H77" s="6">
        <v>0.6</v>
      </c>
      <c r="I77" s="3" t="str">
        <f>IF(H77&lt;80%,"SÍ","NO")</f>
        <v>SÍ</v>
      </c>
      <c r="J77" s="5">
        <v>3376.11</v>
      </c>
      <c r="K77" s="5">
        <f>SUM(G77+J77)</f>
        <v>175922.55</v>
      </c>
      <c r="L77" s="8">
        <v>13</v>
      </c>
    </row>
    <row r="78" spans="2:12" x14ac:dyDescent="0.2">
      <c r="B78" s="2" t="s">
        <v>95</v>
      </c>
      <c r="C78" s="3" t="s">
        <v>21</v>
      </c>
      <c r="D78" s="4">
        <v>42199</v>
      </c>
      <c r="E78" s="5">
        <v>12587.91</v>
      </c>
      <c r="F78" s="6">
        <v>12.35</v>
      </c>
      <c r="G78" s="5">
        <f>F78*E78+E78</f>
        <v>168048.59849999999</v>
      </c>
      <c r="H78" s="6">
        <v>0.66</v>
      </c>
      <c r="I78" s="3" t="str">
        <f>IF(H78&lt;80%,"SÍ","NO")</f>
        <v>SÍ</v>
      </c>
      <c r="J78" s="5">
        <v>5682.33</v>
      </c>
      <c r="K78" s="5">
        <f>SUM(G78+J78)</f>
        <v>173730.92850000001</v>
      </c>
      <c r="L78" s="8">
        <v>9</v>
      </c>
    </row>
    <row r="79" spans="2:12" x14ac:dyDescent="0.2">
      <c r="B79" s="2" t="s">
        <v>96</v>
      </c>
      <c r="C79" s="3" t="s">
        <v>21</v>
      </c>
      <c r="D79" s="4">
        <v>44468</v>
      </c>
      <c r="E79" s="5">
        <v>12777.05</v>
      </c>
      <c r="F79" s="6">
        <v>11.17</v>
      </c>
      <c r="G79" s="5">
        <f>F79*E79+E79</f>
        <v>155496.6985</v>
      </c>
      <c r="H79" s="6">
        <v>0.85</v>
      </c>
      <c r="I79" s="3" t="str">
        <f>IF(H79&lt;80%,"SÍ","NO")</f>
        <v>NO</v>
      </c>
      <c r="J79" s="5">
        <v>5422.77</v>
      </c>
      <c r="K79" s="5">
        <f>SUM(G79+J79)</f>
        <v>160919.46849999999</v>
      </c>
      <c r="L79" s="8">
        <v>4</v>
      </c>
    </row>
    <row r="80" spans="2:12" x14ac:dyDescent="0.2">
      <c r="B80" s="2" t="s">
        <v>97</v>
      </c>
      <c r="C80" s="3" t="s">
        <v>21</v>
      </c>
      <c r="D80" s="4">
        <v>44225</v>
      </c>
      <c r="E80" s="5">
        <v>12592.66</v>
      </c>
      <c r="F80" s="6">
        <v>10.43</v>
      </c>
      <c r="G80" s="5">
        <f>F80*E80+E80</f>
        <v>143934.10380000001</v>
      </c>
      <c r="H80" s="6">
        <v>0.59</v>
      </c>
      <c r="I80" s="3" t="str">
        <f>IF(H80&lt;80%,"SÍ","NO")</f>
        <v>SÍ</v>
      </c>
      <c r="J80" s="5">
        <v>3197.02</v>
      </c>
      <c r="K80" s="5">
        <f>SUM(G80+J80)</f>
        <v>147131.1238</v>
      </c>
      <c r="L80" s="8">
        <v>4</v>
      </c>
    </row>
    <row r="81" spans="2:12" x14ac:dyDescent="0.2">
      <c r="B81" s="2" t="s">
        <v>98</v>
      </c>
      <c r="C81" s="3" t="s">
        <v>21</v>
      </c>
      <c r="D81" s="4">
        <v>44194</v>
      </c>
      <c r="E81" s="5">
        <v>12954.99</v>
      </c>
      <c r="F81" s="6">
        <v>8.7200000000000006</v>
      </c>
      <c r="G81" s="5">
        <f>F81*E81+E81</f>
        <v>125922.5028</v>
      </c>
      <c r="H81" s="6">
        <v>0.79</v>
      </c>
      <c r="I81" s="3" t="str">
        <f>IF(H81&lt;80%,"SÍ","NO")</f>
        <v>SÍ</v>
      </c>
      <c r="J81" s="5">
        <v>3783.09</v>
      </c>
      <c r="K81" s="5">
        <f>SUM(G81+J81)</f>
        <v>129705.5928</v>
      </c>
      <c r="L81" s="8">
        <v>3</v>
      </c>
    </row>
    <row r="82" spans="2:12" x14ac:dyDescent="0.2">
      <c r="B82" s="2" t="s">
        <v>99</v>
      </c>
      <c r="C82" s="3" t="s">
        <v>21</v>
      </c>
      <c r="D82" s="4">
        <v>41775</v>
      </c>
      <c r="E82" s="5">
        <v>19552.34</v>
      </c>
      <c r="F82" s="6">
        <v>5.19</v>
      </c>
      <c r="G82" s="5">
        <f>F82*E82+E82</f>
        <v>121028.9846</v>
      </c>
      <c r="H82" s="6">
        <v>0.82</v>
      </c>
      <c r="I82" s="3" t="str">
        <f>IF(H82&lt;80%,"SÍ","NO")</f>
        <v>NO</v>
      </c>
      <c r="J82" s="5">
        <v>3031.08</v>
      </c>
      <c r="K82" s="5">
        <f>SUM(G82+J82)</f>
        <v>124060.0646</v>
      </c>
      <c r="L82" s="8">
        <v>2</v>
      </c>
    </row>
    <row r="83" spans="2:12" x14ac:dyDescent="0.2">
      <c r="B83" s="2" t="s">
        <v>100</v>
      </c>
      <c r="C83" s="3" t="s">
        <v>19</v>
      </c>
      <c r="D83" s="4">
        <v>44277</v>
      </c>
      <c r="E83" s="5">
        <v>28919.35</v>
      </c>
      <c r="F83" s="6">
        <v>19.32</v>
      </c>
      <c r="G83" s="5">
        <f>F83*E83+E83</f>
        <v>587641.19200000004</v>
      </c>
      <c r="H83" s="6">
        <v>0.57999999999999996</v>
      </c>
      <c r="I83" s="3" t="str">
        <f>IF(H83&lt;80%,"SÍ","NO")</f>
        <v>SÍ</v>
      </c>
      <c r="J83" s="5">
        <v>4948.3</v>
      </c>
      <c r="K83" s="5">
        <f>SUM(G83+J83)</f>
        <v>592589.49199999997</v>
      </c>
      <c r="L83" s="8">
        <v>4</v>
      </c>
    </row>
    <row r="84" spans="2:12" x14ac:dyDescent="0.2">
      <c r="B84" s="2" t="s">
        <v>101</v>
      </c>
      <c r="C84" s="3" t="s">
        <v>19</v>
      </c>
      <c r="D84" s="4">
        <v>45098</v>
      </c>
      <c r="E84" s="5">
        <v>28216.36</v>
      </c>
      <c r="F84" s="6">
        <v>16.59</v>
      </c>
      <c r="G84" s="5">
        <f>F84*E84+E84</f>
        <v>496325.77240000002</v>
      </c>
      <c r="H84" s="6">
        <v>0.99</v>
      </c>
      <c r="I84" s="3" t="str">
        <f>IF(H84&lt;80%,"SÍ","NO")</f>
        <v>NO</v>
      </c>
      <c r="J84" s="5">
        <v>4241.46</v>
      </c>
      <c r="K84" s="5">
        <f>SUM(G84+J84)</f>
        <v>500567.23239999998</v>
      </c>
      <c r="L84" s="8">
        <v>8</v>
      </c>
    </row>
    <row r="85" spans="2:12" x14ac:dyDescent="0.2">
      <c r="B85" s="2" t="s">
        <v>102</v>
      </c>
      <c r="C85" s="3" t="s">
        <v>19</v>
      </c>
      <c r="D85" s="4">
        <v>40770</v>
      </c>
      <c r="E85" s="5">
        <v>28009.759999999998</v>
      </c>
      <c r="F85" s="6">
        <v>16.420000000000002</v>
      </c>
      <c r="G85" s="5">
        <f>F85*E85+E85</f>
        <v>487930.01919999998</v>
      </c>
      <c r="H85" s="6">
        <v>0.66</v>
      </c>
      <c r="I85" s="3" t="str">
        <f>IF(H85&lt;80%,"SÍ","NO")</f>
        <v>SÍ</v>
      </c>
      <c r="J85" s="5">
        <v>6055.27</v>
      </c>
      <c r="K85" s="5">
        <f>SUM(G85+J85)</f>
        <v>493985.2892</v>
      </c>
      <c r="L85" s="8">
        <v>12</v>
      </c>
    </row>
    <row r="86" spans="2:12" x14ac:dyDescent="0.2">
      <c r="B86" s="2" t="s">
        <v>103</v>
      </c>
      <c r="C86" s="3" t="s">
        <v>19</v>
      </c>
      <c r="D86" s="4">
        <v>41628</v>
      </c>
      <c r="E86" s="5">
        <v>22867.55</v>
      </c>
      <c r="F86" s="6">
        <v>19.690000000000001</v>
      </c>
      <c r="G86" s="5">
        <f>F86*E86+E86</f>
        <v>473129.60950000002</v>
      </c>
      <c r="H86" s="6">
        <v>0.7</v>
      </c>
      <c r="I86" s="3" t="str">
        <f>IF(H86&lt;80%,"SÍ","NO")</f>
        <v>SÍ</v>
      </c>
      <c r="J86" s="5">
        <v>1944.75</v>
      </c>
      <c r="K86" s="5">
        <f>SUM(G86+J86)</f>
        <v>475074.35950000002</v>
      </c>
      <c r="L86" s="8">
        <v>14</v>
      </c>
    </row>
    <row r="87" spans="2:12" x14ac:dyDescent="0.2">
      <c r="B87" s="2" t="s">
        <v>104</v>
      </c>
      <c r="C87" s="3" t="s">
        <v>19</v>
      </c>
      <c r="D87" s="4">
        <v>42075</v>
      </c>
      <c r="E87" s="5">
        <v>29346.11</v>
      </c>
      <c r="F87" s="6">
        <v>14.17</v>
      </c>
      <c r="G87" s="5">
        <f>F87*E87+E87</f>
        <v>445180.48869999999</v>
      </c>
      <c r="H87" s="6">
        <v>0.84</v>
      </c>
      <c r="I87" s="3" t="str">
        <f>IF(H87&lt;80%,"SÍ","NO")</f>
        <v>NO</v>
      </c>
      <c r="J87" s="5">
        <v>6050.52</v>
      </c>
      <c r="K87" s="5">
        <f>SUM(G87+J87)</f>
        <v>451231.00870000001</v>
      </c>
      <c r="L87" s="8">
        <v>12</v>
      </c>
    </row>
    <row r="88" spans="2:12" x14ac:dyDescent="0.2">
      <c r="B88" s="2" t="s">
        <v>105</v>
      </c>
      <c r="C88" s="3" t="s">
        <v>19</v>
      </c>
      <c r="D88" s="4">
        <v>44174</v>
      </c>
      <c r="E88" s="5">
        <v>21288.32</v>
      </c>
      <c r="F88" s="6">
        <v>19.440000000000001</v>
      </c>
      <c r="G88" s="5">
        <f>F88*E88+E88</f>
        <v>435133.26079999999</v>
      </c>
      <c r="H88" s="6">
        <v>0.78</v>
      </c>
      <c r="I88" s="3" t="str">
        <f>IF(H88&lt;80%,"SÍ","NO")</f>
        <v>SÍ</v>
      </c>
      <c r="J88" s="5">
        <v>2985.65</v>
      </c>
      <c r="K88" s="5">
        <f>SUM(G88+J88)</f>
        <v>438118.91080000001</v>
      </c>
      <c r="L88" s="8">
        <v>8</v>
      </c>
    </row>
    <row r="89" spans="2:12" x14ac:dyDescent="0.2">
      <c r="B89" s="2" t="s">
        <v>106</v>
      </c>
      <c r="C89" s="3" t="s">
        <v>19</v>
      </c>
      <c r="D89" s="4">
        <v>40275</v>
      </c>
      <c r="E89" s="5">
        <v>25293.37</v>
      </c>
      <c r="F89" s="6">
        <v>14.95</v>
      </c>
      <c r="G89" s="5">
        <f>F89*E89+E89</f>
        <v>403429.25150000001</v>
      </c>
      <c r="H89" s="6">
        <v>0.79</v>
      </c>
      <c r="I89" s="3" t="str">
        <f>IF(H89&lt;80%,"SÍ","NO")</f>
        <v>SÍ</v>
      </c>
      <c r="J89" s="5">
        <v>2057.67</v>
      </c>
      <c r="K89" s="5">
        <f>SUM(G89+J89)</f>
        <v>405486.9215</v>
      </c>
      <c r="L89" s="8">
        <v>7</v>
      </c>
    </row>
    <row r="90" spans="2:12" x14ac:dyDescent="0.2">
      <c r="B90" s="2" t="s">
        <v>107</v>
      </c>
      <c r="C90" s="3" t="s">
        <v>19</v>
      </c>
      <c r="D90" s="4">
        <v>43239</v>
      </c>
      <c r="E90" s="5">
        <v>25232.86</v>
      </c>
      <c r="F90" s="6">
        <v>14.5</v>
      </c>
      <c r="G90" s="5">
        <f>F90*E90+E90</f>
        <v>391109.33</v>
      </c>
      <c r="H90" s="6">
        <v>0.97</v>
      </c>
      <c r="I90" s="3" t="str">
        <f>IF(H90&lt;80%,"SÍ","NO")</f>
        <v>NO</v>
      </c>
      <c r="J90" s="5">
        <v>3815.91</v>
      </c>
      <c r="K90" s="5">
        <f>SUM(G90+J90)</f>
        <v>394925.24</v>
      </c>
      <c r="L90" s="8">
        <v>3</v>
      </c>
    </row>
    <row r="91" spans="2:12" x14ac:dyDescent="0.2">
      <c r="B91" s="2" t="s">
        <v>108</v>
      </c>
      <c r="C91" s="3" t="s">
        <v>19</v>
      </c>
      <c r="D91" s="4">
        <v>41116</v>
      </c>
      <c r="E91" s="5">
        <v>28320.3</v>
      </c>
      <c r="F91" s="6">
        <v>12.48</v>
      </c>
      <c r="G91" s="5">
        <f>F91*E91+E91</f>
        <v>381757.64399999997</v>
      </c>
      <c r="H91" s="6">
        <v>0.82</v>
      </c>
      <c r="I91" s="3" t="str">
        <f>IF(H91&lt;80%,"SÍ","NO")</f>
        <v>NO</v>
      </c>
      <c r="J91" s="5">
        <v>3450</v>
      </c>
      <c r="K91" s="5">
        <f>SUM(G91+J91)</f>
        <v>385207.64399999997</v>
      </c>
      <c r="L91" s="8">
        <v>13</v>
      </c>
    </row>
    <row r="92" spans="2:12" x14ac:dyDescent="0.2">
      <c r="B92" s="2" t="s">
        <v>109</v>
      </c>
      <c r="C92" s="3" t="s">
        <v>19</v>
      </c>
      <c r="D92" s="4">
        <v>40575</v>
      </c>
      <c r="E92" s="5">
        <v>21566.07</v>
      </c>
      <c r="F92" s="6">
        <v>15.79</v>
      </c>
      <c r="G92" s="5">
        <f>F92*E92+E92</f>
        <v>362094.31530000002</v>
      </c>
      <c r="H92" s="6">
        <v>0.97</v>
      </c>
      <c r="I92" s="3" t="str">
        <f>IF(H92&lt;80%,"SÍ","NO")</f>
        <v>NO</v>
      </c>
      <c r="J92" s="5">
        <v>2976.67</v>
      </c>
      <c r="K92" s="5">
        <f>SUM(G92+J92)</f>
        <v>365070.9853</v>
      </c>
      <c r="L92" s="8">
        <v>10</v>
      </c>
    </row>
    <row r="93" spans="2:12" x14ac:dyDescent="0.2">
      <c r="B93" s="2" t="s">
        <v>110</v>
      </c>
      <c r="C93" s="3" t="s">
        <v>19</v>
      </c>
      <c r="D93" s="4">
        <v>42640</v>
      </c>
      <c r="E93" s="5">
        <v>18593.2</v>
      </c>
      <c r="F93" s="6">
        <v>18.03</v>
      </c>
      <c r="G93" s="5">
        <f>F93*E93+E93</f>
        <v>353828.59600000002</v>
      </c>
      <c r="H93" s="6">
        <v>0.82</v>
      </c>
      <c r="I93" s="3" t="str">
        <f>IF(H93&lt;80%,"SÍ","NO")</f>
        <v>NO</v>
      </c>
      <c r="J93" s="5">
        <v>4864.5</v>
      </c>
      <c r="K93" s="5">
        <f>SUM(G93+J93)</f>
        <v>358693.09600000002</v>
      </c>
      <c r="L93" s="8">
        <v>12</v>
      </c>
    </row>
    <row r="94" spans="2:12" x14ac:dyDescent="0.2">
      <c r="B94" s="2" t="s">
        <v>111</v>
      </c>
      <c r="C94" s="3" t="s">
        <v>19</v>
      </c>
      <c r="D94" s="4">
        <v>40239</v>
      </c>
      <c r="E94" s="5">
        <v>17221.849999999999</v>
      </c>
      <c r="F94" s="6">
        <v>16.260000000000002</v>
      </c>
      <c r="G94" s="5">
        <f>F94*E94+E94</f>
        <v>297249.13099999999</v>
      </c>
      <c r="H94" s="6">
        <v>0.93</v>
      </c>
      <c r="I94" s="3" t="str">
        <f>IF(H94&lt;80%,"SÍ","NO")</f>
        <v>NO</v>
      </c>
      <c r="J94" s="5">
        <v>5766.74</v>
      </c>
      <c r="K94" s="5">
        <f>SUM(G94+J94)</f>
        <v>303015.87099999998</v>
      </c>
      <c r="L94" s="8">
        <v>4</v>
      </c>
    </row>
    <row r="95" spans="2:12" x14ac:dyDescent="0.2">
      <c r="B95" s="2" t="s">
        <v>112</v>
      </c>
      <c r="C95" s="3" t="s">
        <v>19</v>
      </c>
      <c r="D95" s="4">
        <v>43721</v>
      </c>
      <c r="E95" s="5">
        <v>27876.99</v>
      </c>
      <c r="F95" s="6">
        <v>9.1</v>
      </c>
      <c r="G95" s="5">
        <f>F95*E95+E95</f>
        <v>281557.59899999999</v>
      </c>
      <c r="H95" s="6">
        <v>0.67</v>
      </c>
      <c r="I95" s="3" t="str">
        <f>IF(H95&lt;80%,"SÍ","NO")</f>
        <v>SÍ</v>
      </c>
      <c r="J95" s="5">
        <v>4822.8100000000004</v>
      </c>
      <c r="K95" s="5">
        <f>SUM(G95+J95)</f>
        <v>286380.40899999999</v>
      </c>
      <c r="L95" s="8">
        <v>12</v>
      </c>
    </row>
    <row r="96" spans="2:12" x14ac:dyDescent="0.2">
      <c r="B96" s="2" t="s">
        <v>113</v>
      </c>
      <c r="C96" s="3" t="s">
        <v>19</v>
      </c>
      <c r="D96" s="4">
        <v>44934</v>
      </c>
      <c r="E96" s="5">
        <v>28242.59</v>
      </c>
      <c r="F96" s="6">
        <v>6.51</v>
      </c>
      <c r="G96" s="5">
        <f>F96*E96+E96</f>
        <v>212101.85089999999</v>
      </c>
      <c r="H96" s="6">
        <v>0.69</v>
      </c>
      <c r="I96" s="3" t="str">
        <f>IF(H96&lt;80%,"SÍ","NO")</f>
        <v>SÍ</v>
      </c>
      <c r="J96" s="5">
        <v>4819.09</v>
      </c>
      <c r="K96" s="5">
        <f>SUM(G96+J96)</f>
        <v>216920.94089999999</v>
      </c>
      <c r="L96" s="8">
        <v>8</v>
      </c>
    </row>
    <row r="97" spans="2:12" x14ac:dyDescent="0.2">
      <c r="B97" s="2" t="s">
        <v>114</v>
      </c>
      <c r="C97" s="3" t="s">
        <v>19</v>
      </c>
      <c r="D97" s="4">
        <v>43754</v>
      </c>
      <c r="E97" s="5">
        <v>19931.740000000002</v>
      </c>
      <c r="F97" s="6">
        <v>9.06</v>
      </c>
      <c r="G97" s="5">
        <f>F97*E97+E97</f>
        <v>200513.30439999999</v>
      </c>
      <c r="H97" s="6">
        <v>0.64</v>
      </c>
      <c r="I97" s="3" t="str">
        <f>IF(H97&lt;80%,"SÍ","NO")</f>
        <v>SÍ</v>
      </c>
      <c r="J97" s="5">
        <v>2301.94</v>
      </c>
      <c r="K97" s="5">
        <f>SUM(G97+J97)</f>
        <v>202815.2444</v>
      </c>
      <c r="L97" s="8">
        <v>3</v>
      </c>
    </row>
    <row r="98" spans="2:12" x14ac:dyDescent="0.2">
      <c r="B98" s="2" t="s">
        <v>115</v>
      </c>
      <c r="C98" s="3" t="s">
        <v>19</v>
      </c>
      <c r="D98" s="4">
        <v>43807</v>
      </c>
      <c r="E98" s="5">
        <v>22251.279999999999</v>
      </c>
      <c r="F98" s="6">
        <v>7.68</v>
      </c>
      <c r="G98" s="5">
        <f>F98*E98+E98</f>
        <v>193141.11040000001</v>
      </c>
      <c r="H98" s="6">
        <v>0.94</v>
      </c>
      <c r="I98" s="3" t="str">
        <f>IF(H98&lt;80%,"SÍ","NO")</f>
        <v>NO</v>
      </c>
      <c r="J98" s="5">
        <v>3334.81</v>
      </c>
      <c r="K98" s="5">
        <f>SUM(G98+J98)</f>
        <v>196475.9204</v>
      </c>
      <c r="L98" s="8">
        <v>4</v>
      </c>
    </row>
    <row r="99" spans="2:12" x14ac:dyDescent="0.2">
      <c r="B99" s="2" t="s">
        <v>116</v>
      </c>
      <c r="C99" s="3" t="s">
        <v>19</v>
      </c>
      <c r="D99" s="4">
        <v>43079</v>
      </c>
      <c r="E99" s="5">
        <v>18957.95</v>
      </c>
      <c r="F99" s="6">
        <v>8.5500000000000007</v>
      </c>
      <c r="G99" s="5">
        <f>F99*E99+E99</f>
        <v>181048.42249999999</v>
      </c>
      <c r="H99" s="6">
        <v>0.77</v>
      </c>
      <c r="I99" s="3" t="str">
        <f>IF(H99&lt;80%,"SÍ","NO")</f>
        <v>SÍ</v>
      </c>
      <c r="J99" s="5">
        <v>4152.21</v>
      </c>
      <c r="K99" s="5">
        <f>SUM(G99+J99)</f>
        <v>185200.63250000001</v>
      </c>
      <c r="L99" s="8">
        <v>9</v>
      </c>
    </row>
    <row r="100" spans="2:12" x14ac:dyDescent="0.2">
      <c r="B100" s="2" t="s">
        <v>117</v>
      </c>
      <c r="C100" s="3" t="s">
        <v>19</v>
      </c>
      <c r="D100" s="4">
        <v>45088</v>
      </c>
      <c r="E100" s="5">
        <v>22105.1</v>
      </c>
      <c r="F100" s="6">
        <v>5.74</v>
      </c>
      <c r="G100" s="5">
        <f>F100*E100+E100</f>
        <v>148988.37400000001</v>
      </c>
      <c r="H100" s="6">
        <v>0.85</v>
      </c>
      <c r="I100" s="3" t="str">
        <f>IF(H100&lt;80%,"SÍ","NO")</f>
        <v>NO</v>
      </c>
      <c r="J100" s="5">
        <v>5256.28</v>
      </c>
      <c r="K100" s="5">
        <f>SUM(G100+J100)</f>
        <v>154244.65400000001</v>
      </c>
      <c r="L100" s="8">
        <v>3</v>
      </c>
    </row>
    <row r="101" spans="2:12" x14ac:dyDescent="0.2">
      <c r="B101" s="2" t="s">
        <v>118</v>
      </c>
      <c r="C101" s="3" t="s">
        <v>19</v>
      </c>
      <c r="D101" s="4">
        <v>42941</v>
      </c>
      <c r="E101" s="5">
        <v>17337.71</v>
      </c>
      <c r="F101" s="6">
        <v>6.58</v>
      </c>
      <c r="G101" s="5">
        <f>F101*E101+E101</f>
        <v>131419.84179999999</v>
      </c>
      <c r="H101" s="6">
        <v>0.84</v>
      </c>
      <c r="I101" s="3" t="str">
        <f>IF(H101&lt;80%,"SÍ","NO")</f>
        <v>NO</v>
      </c>
      <c r="J101" s="5">
        <v>5619.08</v>
      </c>
      <c r="K101" s="5">
        <f>SUM(G101+J101)</f>
        <v>137038.92180000001</v>
      </c>
      <c r="L101" s="8">
        <v>1</v>
      </c>
    </row>
    <row r="102" spans="2:12" x14ac:dyDescent="0.2">
      <c r="B102" s="2" t="s">
        <v>119</v>
      </c>
      <c r="C102" s="3" t="s">
        <v>19</v>
      </c>
      <c r="D102" s="4">
        <v>42465</v>
      </c>
      <c r="E102" s="5">
        <v>10682.93</v>
      </c>
      <c r="F102" s="6">
        <v>10.97</v>
      </c>
      <c r="G102" s="5">
        <f>F102*E102+E102</f>
        <v>127874.6721</v>
      </c>
      <c r="H102" s="6">
        <v>0.96</v>
      </c>
      <c r="I102" s="3" t="str">
        <f>IF(H102&lt;80%,"SÍ","NO")</f>
        <v>NO</v>
      </c>
      <c r="J102" s="5">
        <v>4339.87</v>
      </c>
      <c r="K102" s="5">
        <f>SUM(G102+J102)</f>
        <v>132214.54209999999</v>
      </c>
      <c r="L102" s="8">
        <v>13</v>
      </c>
    </row>
    <row r="103" spans="2:12" x14ac:dyDescent="0.2">
      <c r="B103" s="2" t="s">
        <v>120</v>
      </c>
      <c r="C103" s="3" t="s">
        <v>19</v>
      </c>
      <c r="D103" s="4">
        <v>41827</v>
      </c>
      <c r="E103" s="5">
        <v>14466.4</v>
      </c>
      <c r="F103" s="6">
        <v>5.25</v>
      </c>
      <c r="G103" s="5">
        <f>F103*E103+E103</f>
        <v>90415</v>
      </c>
      <c r="H103" s="6">
        <v>0.9</v>
      </c>
      <c r="I103" s="3" t="str">
        <f>IF(H103&lt;80%,"SÍ","NO")</f>
        <v>NO</v>
      </c>
      <c r="J103" s="5">
        <v>2107.63</v>
      </c>
      <c r="K103" s="5">
        <f>SUM(G103+J103)</f>
        <v>92522.63</v>
      </c>
      <c r="L103" s="8">
        <v>13</v>
      </c>
    </row>
    <row r="106" spans="2:12" ht="15" customHeight="1" x14ac:dyDescent="0.2"/>
  </sheetData>
  <sortState xmlns:xlrd2="http://schemas.microsoft.com/office/spreadsheetml/2017/richdata2" ref="B4:L103">
    <sortCondition ref="C4:C103" customList="Camión,Pala,Motoniveladora,Perforadora,Cargador Frontal"/>
    <sortCondition descending="1" ref="G4:G10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C2:M102"/>
  <sheetViews>
    <sheetView topLeftCell="A75" zoomScale="40" zoomScaleNormal="40" workbookViewId="0">
      <selection activeCell="J118" sqref="J118"/>
    </sheetView>
  </sheetViews>
  <sheetFormatPr defaultColWidth="9.14453125" defaultRowHeight="15" x14ac:dyDescent="0.2"/>
  <cols>
    <col min="3" max="3" width="9.953125" customWidth="1"/>
    <col min="4" max="4" width="16.8125" customWidth="1"/>
    <col min="5" max="5" width="18.5625" customWidth="1"/>
    <col min="6" max="6" width="40.7578125" customWidth="1"/>
    <col min="7" max="7" width="26.76953125" customWidth="1"/>
    <col min="8" max="8" width="36.9921875" customWidth="1"/>
    <col min="9" max="9" width="13.85546875" customWidth="1"/>
    <col min="10" max="10" width="12.23828125" customWidth="1"/>
    <col min="11" max="11" width="37.26171875" customWidth="1"/>
    <col min="12" max="12" width="27.98046875" customWidth="1"/>
    <col min="13" max="13" width="36.05078125" customWidth="1"/>
  </cols>
  <sheetData>
    <row r="2" spans="3:13" x14ac:dyDescent="0.2"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3:13" x14ac:dyDescent="0.2">
      <c r="C3" s="2" t="s">
        <v>16</v>
      </c>
      <c r="D3" s="3" t="s">
        <v>17</v>
      </c>
      <c r="E3" s="4">
        <v>44040</v>
      </c>
      <c r="F3" s="5">
        <v>20728.93</v>
      </c>
      <c r="G3" s="6">
        <v>18.61</v>
      </c>
      <c r="H3" s="5">
        <f>G3*F3+F3</f>
        <v>406494.3173</v>
      </c>
      <c r="I3" s="6">
        <v>0.67</v>
      </c>
      <c r="J3" s="3" t="str">
        <f>IF(I3&lt;80%,"SÍ","NO")</f>
        <v>SÍ</v>
      </c>
      <c r="K3" s="5">
        <v>2543.7199999999998</v>
      </c>
      <c r="L3" s="5">
        <f>SUM(H3+K3)</f>
        <v>409038.03730000003</v>
      </c>
      <c r="M3" s="7">
        <v>4</v>
      </c>
    </row>
    <row r="4" spans="3:13" x14ac:dyDescent="0.2">
      <c r="C4" s="2" t="s">
        <v>18</v>
      </c>
      <c r="D4" s="3" t="s">
        <v>17</v>
      </c>
      <c r="E4" s="4">
        <v>40555</v>
      </c>
      <c r="F4" s="5">
        <v>26764.12</v>
      </c>
      <c r="G4" s="6">
        <v>13.2</v>
      </c>
      <c r="H4" s="5">
        <f>G4*F4+F4</f>
        <v>380050.50400000002</v>
      </c>
      <c r="I4" s="6">
        <v>0.67</v>
      </c>
      <c r="J4" s="3" t="str">
        <f>IF(I4&lt;80%,"SÍ","NO")</f>
        <v>SÍ</v>
      </c>
      <c r="K4" s="5">
        <v>4213.96</v>
      </c>
      <c r="L4" s="5">
        <f>SUM(H4+K4)</f>
        <v>384264.46399999998</v>
      </c>
      <c r="M4" s="8">
        <v>2</v>
      </c>
    </row>
    <row r="5" spans="3:13" x14ac:dyDescent="0.2">
      <c r="C5" s="2" t="s">
        <v>20</v>
      </c>
      <c r="D5" s="3" t="s">
        <v>17</v>
      </c>
      <c r="E5" s="4">
        <v>42151</v>
      </c>
      <c r="F5" s="5">
        <v>19283.29</v>
      </c>
      <c r="G5" s="6">
        <v>18.22</v>
      </c>
      <c r="H5" s="5">
        <f>G5*F5+F5</f>
        <v>370624.83380000002</v>
      </c>
      <c r="I5" s="6">
        <v>0.64</v>
      </c>
      <c r="J5" s="3" t="str">
        <f>IF(I5&lt;80%,"SÍ","NO")</f>
        <v>SÍ</v>
      </c>
      <c r="K5" s="5">
        <v>5149.2</v>
      </c>
      <c r="L5" s="5">
        <f>SUM(H5+K5)</f>
        <v>375774.03379999998</v>
      </c>
      <c r="M5" s="8">
        <v>10</v>
      </c>
    </row>
    <row r="6" spans="3:13" x14ac:dyDescent="0.2">
      <c r="C6" s="2" t="s">
        <v>22</v>
      </c>
      <c r="D6" s="3" t="s">
        <v>17</v>
      </c>
      <c r="E6" s="4">
        <v>43546</v>
      </c>
      <c r="F6" s="5">
        <v>21205.86</v>
      </c>
      <c r="G6" s="6">
        <v>16.3</v>
      </c>
      <c r="H6" s="5">
        <f>G6*F6+F6</f>
        <v>366861.37800000003</v>
      </c>
      <c r="I6" s="6">
        <v>0.59</v>
      </c>
      <c r="J6" s="3" t="str">
        <f>IF(I6&lt;80%,"SÍ","NO")</f>
        <v>SÍ</v>
      </c>
      <c r="K6" s="5">
        <v>4289.17</v>
      </c>
      <c r="L6" s="5">
        <f>SUM(H6+K6)</f>
        <v>371150.54800000001</v>
      </c>
      <c r="M6" s="8">
        <v>10</v>
      </c>
    </row>
    <row r="7" spans="3:13" x14ac:dyDescent="0.2">
      <c r="C7" s="2" t="s">
        <v>24</v>
      </c>
      <c r="D7" s="3" t="s">
        <v>17</v>
      </c>
      <c r="E7" s="4">
        <v>42070</v>
      </c>
      <c r="F7" s="5">
        <v>17592.48</v>
      </c>
      <c r="G7" s="6">
        <v>18.04</v>
      </c>
      <c r="H7" s="5">
        <f>G7*F7+F7</f>
        <v>334960.81920000003</v>
      </c>
      <c r="I7" s="6">
        <v>0.79</v>
      </c>
      <c r="J7" s="3" t="str">
        <f>IF(I7&lt;80%,"SÍ","NO")</f>
        <v>SÍ</v>
      </c>
      <c r="K7" s="5">
        <v>3071.46</v>
      </c>
      <c r="L7" s="5">
        <f>SUM(H7+K7)</f>
        <v>338032.27919999999</v>
      </c>
      <c r="M7" s="8">
        <v>14</v>
      </c>
    </row>
    <row r="8" spans="3:13" x14ac:dyDescent="0.2">
      <c r="C8" s="2" t="s">
        <v>26</v>
      </c>
      <c r="D8" s="3" t="s">
        <v>17</v>
      </c>
      <c r="E8" s="4">
        <v>43173</v>
      </c>
      <c r="F8" s="5">
        <v>23091.24</v>
      </c>
      <c r="G8" s="6">
        <v>10.75</v>
      </c>
      <c r="H8" s="5">
        <f>G8*F8+F8</f>
        <v>271322.07</v>
      </c>
      <c r="I8" s="6">
        <v>0.85</v>
      </c>
      <c r="J8" s="3" t="str">
        <f>IF(I8&lt;80%,"SÍ","NO")</f>
        <v>NO</v>
      </c>
      <c r="K8" s="5">
        <v>5885.44</v>
      </c>
      <c r="L8" s="5">
        <f>SUM(H8+K8)</f>
        <v>277207.51</v>
      </c>
      <c r="M8" s="8">
        <v>13</v>
      </c>
    </row>
    <row r="9" spans="3:13" x14ac:dyDescent="0.2">
      <c r="C9" s="2" t="s">
        <v>27</v>
      </c>
      <c r="D9" s="3" t="s">
        <v>17</v>
      </c>
      <c r="E9" s="4">
        <v>42932</v>
      </c>
      <c r="F9" s="5">
        <v>13803.06</v>
      </c>
      <c r="G9" s="6">
        <v>17.489999999999998</v>
      </c>
      <c r="H9" s="5">
        <f>G9*F9+F9</f>
        <v>255218.57939999999</v>
      </c>
      <c r="I9" s="6">
        <v>1</v>
      </c>
      <c r="J9" s="3" t="str">
        <f>IF(I9&lt;80%,"SÍ","NO")</f>
        <v>NO</v>
      </c>
      <c r="K9" s="5">
        <v>4712.93</v>
      </c>
      <c r="L9" s="5">
        <f>SUM(H9+K9)</f>
        <v>259931.50940000001</v>
      </c>
      <c r="M9" s="8">
        <v>5</v>
      </c>
    </row>
    <row r="10" spans="3:13" x14ac:dyDescent="0.2">
      <c r="C10" s="2" t="s">
        <v>28</v>
      </c>
      <c r="D10" s="3" t="s">
        <v>17</v>
      </c>
      <c r="E10" s="4">
        <v>40305</v>
      </c>
      <c r="F10" s="5">
        <v>20008.16</v>
      </c>
      <c r="G10" s="6">
        <v>11.75</v>
      </c>
      <c r="H10" s="5">
        <f>G10*F10+F10</f>
        <v>255104.04</v>
      </c>
      <c r="I10" s="6">
        <v>0.88</v>
      </c>
      <c r="J10" s="3" t="str">
        <f>IF(I10&lt;80%,"SÍ","NO")</f>
        <v>NO</v>
      </c>
      <c r="K10" s="5">
        <v>5394.44</v>
      </c>
      <c r="L10" s="5">
        <f>SUM(H10+K10)</f>
        <v>260498.48</v>
      </c>
      <c r="M10" s="8">
        <v>12</v>
      </c>
    </row>
    <row r="11" spans="3:13" x14ac:dyDescent="0.2">
      <c r="C11" s="2" t="s">
        <v>29</v>
      </c>
      <c r="D11" s="3" t="s">
        <v>17</v>
      </c>
      <c r="E11" s="4">
        <v>45177</v>
      </c>
      <c r="F11" s="5">
        <v>26607.09</v>
      </c>
      <c r="G11" s="6">
        <v>8.39</v>
      </c>
      <c r="H11" s="5">
        <f>G11*F11+F11</f>
        <v>249840.57509999999</v>
      </c>
      <c r="I11" s="6">
        <v>0.64</v>
      </c>
      <c r="J11" s="3" t="str">
        <f>IF(I11&lt;80%,"SÍ","NO")</f>
        <v>SÍ</v>
      </c>
      <c r="K11" s="5">
        <v>2426.88</v>
      </c>
      <c r="L11" s="5">
        <f>SUM(H11+K11)</f>
        <v>252267.45509999999</v>
      </c>
      <c r="M11" s="8">
        <v>1</v>
      </c>
    </row>
    <row r="12" spans="3:13" x14ac:dyDescent="0.2">
      <c r="C12" s="2" t="s">
        <v>30</v>
      </c>
      <c r="D12" s="3" t="s">
        <v>17</v>
      </c>
      <c r="E12" s="4">
        <v>40289</v>
      </c>
      <c r="F12" s="5">
        <v>14497.13</v>
      </c>
      <c r="G12" s="6">
        <v>16.16</v>
      </c>
      <c r="H12" s="5">
        <f>G12*F12+F12</f>
        <v>248770.75080000001</v>
      </c>
      <c r="I12" s="6">
        <v>0.74</v>
      </c>
      <c r="J12" s="3" t="str">
        <f>IF(I12&lt;80%,"SÍ","NO")</f>
        <v>SÍ</v>
      </c>
      <c r="K12" s="5">
        <v>6107.35</v>
      </c>
      <c r="L12" s="5">
        <f>SUM(H12+K12)</f>
        <v>254878.10079999999</v>
      </c>
      <c r="M12" s="8">
        <v>13</v>
      </c>
    </row>
    <row r="13" spans="3:13" x14ac:dyDescent="0.2">
      <c r="C13" s="2" t="s">
        <v>31</v>
      </c>
      <c r="D13" s="3" t="s">
        <v>17</v>
      </c>
      <c r="E13" s="4">
        <v>40643</v>
      </c>
      <c r="F13" s="5">
        <v>21466.23</v>
      </c>
      <c r="G13" s="6">
        <v>10.15</v>
      </c>
      <c r="H13" s="5">
        <f>G13*F13+F13</f>
        <v>239348.4645</v>
      </c>
      <c r="I13" s="6">
        <v>0.88</v>
      </c>
      <c r="J13" s="3" t="str">
        <f>IF(I13&lt;80%,"SÍ","NO")</f>
        <v>NO</v>
      </c>
      <c r="K13" s="5">
        <v>6468.6</v>
      </c>
      <c r="L13" s="5">
        <f>SUM(H13+K13)</f>
        <v>245817.06450000001</v>
      </c>
      <c r="M13" s="8">
        <v>5</v>
      </c>
    </row>
    <row r="14" spans="3:13" x14ac:dyDescent="0.2">
      <c r="C14" s="2" t="s">
        <v>32</v>
      </c>
      <c r="D14" s="3" t="s">
        <v>17</v>
      </c>
      <c r="E14" s="4">
        <v>41761</v>
      </c>
      <c r="F14" s="5">
        <v>19378.09</v>
      </c>
      <c r="G14" s="6">
        <v>10.42</v>
      </c>
      <c r="H14" s="5">
        <f>G14*F14+F14</f>
        <v>221297.78779999999</v>
      </c>
      <c r="I14" s="6">
        <v>0.77</v>
      </c>
      <c r="J14" s="3" t="str">
        <f>IF(I14&lt;80%,"SÍ","NO")</f>
        <v>SÍ</v>
      </c>
      <c r="K14" s="5">
        <v>4838.25</v>
      </c>
      <c r="L14" s="5">
        <f>SUM(H14+K14)</f>
        <v>226136.03779999999</v>
      </c>
      <c r="M14" s="8">
        <v>11</v>
      </c>
    </row>
    <row r="15" spans="3:13" x14ac:dyDescent="0.2">
      <c r="C15" s="2" t="s">
        <v>33</v>
      </c>
      <c r="D15" s="3" t="s">
        <v>17</v>
      </c>
      <c r="E15" s="4">
        <v>40636</v>
      </c>
      <c r="F15" s="5">
        <v>19218.939999999999</v>
      </c>
      <c r="G15" s="6">
        <v>8.14</v>
      </c>
      <c r="H15" s="5">
        <f>G15*F15+F15</f>
        <v>175661.1116</v>
      </c>
      <c r="I15" s="6">
        <v>0.88</v>
      </c>
      <c r="J15" s="3" t="str">
        <f>IF(I15&lt;80%,"SÍ","NO")</f>
        <v>NO</v>
      </c>
      <c r="K15" s="5">
        <v>6008.48</v>
      </c>
      <c r="L15" s="5">
        <f>SUM(H15+K15)</f>
        <v>181669.59160000001</v>
      </c>
      <c r="M15" s="8">
        <v>9</v>
      </c>
    </row>
    <row r="16" spans="3:13" x14ac:dyDescent="0.2">
      <c r="C16" s="2" t="s">
        <v>34</v>
      </c>
      <c r="D16" s="3" t="s">
        <v>17</v>
      </c>
      <c r="E16" s="4">
        <v>41881</v>
      </c>
      <c r="F16" s="5">
        <v>10901.61</v>
      </c>
      <c r="G16" s="6">
        <v>14.84</v>
      </c>
      <c r="H16" s="5">
        <f>G16*F16+F16</f>
        <v>172681.5024</v>
      </c>
      <c r="I16" s="6">
        <v>0.93</v>
      </c>
      <c r="J16" s="3" t="str">
        <f>IF(I16&lt;80%,"SÍ","NO")</f>
        <v>NO</v>
      </c>
      <c r="K16" s="5">
        <v>2738.03</v>
      </c>
      <c r="L16" s="5">
        <f>SUM(H16+K16)</f>
        <v>175419.5324</v>
      </c>
      <c r="M16" s="8">
        <v>1</v>
      </c>
    </row>
    <row r="17" spans="3:13" x14ac:dyDescent="0.2">
      <c r="C17" s="2" t="s">
        <v>35</v>
      </c>
      <c r="D17" s="3" t="s">
        <v>17</v>
      </c>
      <c r="E17" s="4">
        <v>44898</v>
      </c>
      <c r="F17" s="5">
        <v>11452.39</v>
      </c>
      <c r="G17" s="6">
        <v>12.33</v>
      </c>
      <c r="H17" s="5">
        <f>G17*F17+F17</f>
        <v>152660.35870000001</v>
      </c>
      <c r="I17" s="6">
        <v>0.85</v>
      </c>
      <c r="J17" s="3" t="str">
        <f>IF(I17&lt;80%,"SÍ","NO")</f>
        <v>NO</v>
      </c>
      <c r="K17" s="5">
        <v>6403.86</v>
      </c>
      <c r="L17" s="5">
        <f>SUM(H17+K17)</f>
        <v>159064.2187</v>
      </c>
      <c r="M17" s="8">
        <v>14</v>
      </c>
    </row>
    <row r="18" spans="3:13" x14ac:dyDescent="0.2">
      <c r="C18" s="2" t="s">
        <v>36</v>
      </c>
      <c r="D18" s="3" t="s">
        <v>17</v>
      </c>
      <c r="E18" s="4">
        <v>43357</v>
      </c>
      <c r="F18" s="5">
        <v>17382.439999999999</v>
      </c>
      <c r="G18" s="6">
        <v>7.48</v>
      </c>
      <c r="H18" s="5">
        <f>G18*F18+F18</f>
        <v>147403.0912</v>
      </c>
      <c r="I18" s="6">
        <v>0.88</v>
      </c>
      <c r="J18" s="3" t="str">
        <f>IF(I18&lt;80%,"SÍ","NO")</f>
        <v>NO</v>
      </c>
      <c r="K18" s="5">
        <v>6104.08</v>
      </c>
      <c r="L18" s="5">
        <f>SUM(H18+K18)</f>
        <v>153507.17120000001</v>
      </c>
      <c r="M18" s="8">
        <v>12</v>
      </c>
    </row>
    <row r="19" spans="3:13" x14ac:dyDescent="0.2">
      <c r="C19" s="2" t="s">
        <v>37</v>
      </c>
      <c r="D19" s="3" t="s">
        <v>17</v>
      </c>
      <c r="E19" s="4">
        <v>45093</v>
      </c>
      <c r="F19" s="5">
        <v>12467.97</v>
      </c>
      <c r="G19" s="6">
        <v>8.3800000000000008</v>
      </c>
      <c r="H19" s="5">
        <f>G19*F19+F19</f>
        <v>116949.5586</v>
      </c>
      <c r="I19" s="6">
        <v>0.62</v>
      </c>
      <c r="J19" s="3" t="str">
        <f>IF(I19&lt;80%,"SÍ","NO")</f>
        <v>SÍ</v>
      </c>
      <c r="K19" s="5">
        <v>2509.29</v>
      </c>
      <c r="L19" s="5">
        <f>SUM(H19+K19)</f>
        <v>119458.8486</v>
      </c>
      <c r="M19" s="8">
        <v>3</v>
      </c>
    </row>
    <row r="20" spans="3:13" x14ac:dyDescent="0.2">
      <c r="C20" s="2" t="s">
        <v>38</v>
      </c>
      <c r="D20" s="3" t="s">
        <v>17</v>
      </c>
      <c r="E20" s="4">
        <v>42780</v>
      </c>
      <c r="F20" s="5">
        <v>11207.32</v>
      </c>
      <c r="G20" s="6">
        <v>7.9</v>
      </c>
      <c r="H20" s="5">
        <f>G20*F20+F20</f>
        <v>99745.148000000001</v>
      </c>
      <c r="I20" s="6">
        <v>0.87</v>
      </c>
      <c r="J20" s="3" t="str">
        <f>IF(I20&lt;80%,"SÍ","NO")</f>
        <v>NO</v>
      </c>
      <c r="K20" s="5">
        <v>2935.41</v>
      </c>
      <c r="L20" s="5">
        <f>SUM(H20+K20)</f>
        <v>102680.558</v>
      </c>
      <c r="M20" s="8">
        <v>1</v>
      </c>
    </row>
    <row r="21" spans="3:13" x14ac:dyDescent="0.2">
      <c r="C21" s="2" t="s">
        <v>39</v>
      </c>
      <c r="D21" s="3" t="s">
        <v>17</v>
      </c>
      <c r="E21" s="4">
        <v>42715</v>
      </c>
      <c r="F21" s="5">
        <v>14262.82</v>
      </c>
      <c r="G21" s="6">
        <v>5.35</v>
      </c>
      <c r="H21" s="5">
        <f>G21*F21+F21</f>
        <v>90568.907000000007</v>
      </c>
      <c r="I21" s="6">
        <v>0.62</v>
      </c>
      <c r="J21" s="3" t="str">
        <f>IF(I21&lt;80%,"SÍ","NO")</f>
        <v>SÍ</v>
      </c>
      <c r="K21" s="5">
        <v>6034.02</v>
      </c>
      <c r="L21" s="5">
        <f>SUM(H21+K21)</f>
        <v>96602.926999999996</v>
      </c>
      <c r="M21" s="8">
        <v>8</v>
      </c>
    </row>
    <row r="22" spans="3:13" hidden="1" x14ac:dyDescent="0.2">
      <c r="C22" s="2" t="s">
        <v>40</v>
      </c>
      <c r="D22" s="3" t="s">
        <v>23</v>
      </c>
      <c r="E22" s="4">
        <v>41646</v>
      </c>
      <c r="F22" s="5">
        <v>26194.71</v>
      </c>
      <c r="G22" s="6">
        <v>18.95</v>
      </c>
      <c r="H22" s="5">
        <f>G22*F22+F22</f>
        <v>522584.4645</v>
      </c>
      <c r="I22" s="6">
        <v>0.84</v>
      </c>
      <c r="J22" s="3" t="str">
        <f>IF(I22&lt;80%,"SÍ","NO")</f>
        <v>NO</v>
      </c>
      <c r="K22" s="5">
        <v>3861.17</v>
      </c>
      <c r="L22" s="5">
        <f>SUM(H22+K22)</f>
        <v>526445.63450000004</v>
      </c>
      <c r="M22" s="8">
        <v>14</v>
      </c>
    </row>
    <row r="23" spans="3:13" hidden="1" x14ac:dyDescent="0.2">
      <c r="C23" s="2" t="s">
        <v>41</v>
      </c>
      <c r="D23" s="3" t="s">
        <v>23</v>
      </c>
      <c r="E23" s="4">
        <v>42306</v>
      </c>
      <c r="F23" s="5">
        <v>21632.97</v>
      </c>
      <c r="G23" s="6">
        <v>18.579999999999998</v>
      </c>
      <c r="H23" s="5">
        <f>G23*F23+F23</f>
        <v>423573.5526</v>
      </c>
      <c r="I23" s="6">
        <v>0.68</v>
      </c>
      <c r="J23" s="3" t="str">
        <f>IF(I23&lt;80%,"SÍ","NO")</f>
        <v>SÍ</v>
      </c>
      <c r="K23" s="5">
        <v>3672.7</v>
      </c>
      <c r="L23" s="5">
        <f>SUM(H23+K23)</f>
        <v>427246.25260000001</v>
      </c>
      <c r="M23" s="8">
        <v>7</v>
      </c>
    </row>
    <row r="24" spans="3:13" hidden="1" x14ac:dyDescent="0.2">
      <c r="C24" s="2" t="s">
        <v>42</v>
      </c>
      <c r="D24" s="3" t="s">
        <v>23</v>
      </c>
      <c r="E24" s="4">
        <v>43129</v>
      </c>
      <c r="F24" s="5">
        <v>27953.29</v>
      </c>
      <c r="G24" s="6">
        <v>13.39</v>
      </c>
      <c r="H24" s="5">
        <f>G24*F24+F24</f>
        <v>402247.8431</v>
      </c>
      <c r="I24" s="6">
        <v>0.55000000000000004</v>
      </c>
      <c r="J24" s="3" t="str">
        <f>IF(I24&lt;80%,"SÍ","NO")</f>
        <v>SÍ</v>
      </c>
      <c r="K24" s="5">
        <v>3364.8</v>
      </c>
      <c r="L24" s="5">
        <f>SUM(H24+K24)</f>
        <v>405612.64309999999</v>
      </c>
      <c r="M24" s="8">
        <v>2</v>
      </c>
    </row>
    <row r="25" spans="3:13" hidden="1" x14ac:dyDescent="0.2">
      <c r="C25" s="2" t="s">
        <v>43</v>
      </c>
      <c r="D25" s="3" t="s">
        <v>23</v>
      </c>
      <c r="E25" s="4">
        <v>44904</v>
      </c>
      <c r="F25" s="5">
        <v>22278.58</v>
      </c>
      <c r="G25" s="6">
        <v>13.12</v>
      </c>
      <c r="H25" s="5">
        <f>G25*F25+F25</f>
        <v>314573.54960000003</v>
      </c>
      <c r="I25" s="6">
        <v>0.7</v>
      </c>
      <c r="J25" s="3" t="str">
        <f>IF(I25&lt;80%,"SÍ","NO")</f>
        <v>SÍ</v>
      </c>
      <c r="K25" s="5">
        <v>2226.6799999999998</v>
      </c>
      <c r="L25" s="5">
        <f>SUM(H25+K25)</f>
        <v>316800.22960000002</v>
      </c>
      <c r="M25" s="8">
        <v>1</v>
      </c>
    </row>
    <row r="26" spans="3:13" hidden="1" x14ac:dyDescent="0.2">
      <c r="C26" s="2" t="s">
        <v>44</v>
      </c>
      <c r="D26" s="3" t="s">
        <v>23</v>
      </c>
      <c r="E26" s="4">
        <v>42281</v>
      </c>
      <c r="F26" s="5">
        <v>17667.240000000002</v>
      </c>
      <c r="G26" s="6">
        <v>16.03</v>
      </c>
      <c r="H26" s="5">
        <f>G26*F26+F26</f>
        <v>300873.09720000002</v>
      </c>
      <c r="I26" s="6">
        <v>0.92</v>
      </c>
      <c r="J26" s="3" t="str">
        <f>IF(I26&lt;80%,"SÍ","NO")</f>
        <v>NO</v>
      </c>
      <c r="K26" s="5">
        <v>3271.89</v>
      </c>
      <c r="L26" s="5">
        <f>SUM(H26+K26)</f>
        <v>304144.98719999997</v>
      </c>
      <c r="M26" s="8">
        <v>7</v>
      </c>
    </row>
    <row r="27" spans="3:13" hidden="1" x14ac:dyDescent="0.2">
      <c r="C27" s="2" t="s">
        <v>45</v>
      </c>
      <c r="D27" s="3" t="s">
        <v>23</v>
      </c>
      <c r="E27" s="4">
        <v>40479</v>
      </c>
      <c r="F27" s="5">
        <v>27006.78</v>
      </c>
      <c r="G27" s="6">
        <v>9.3699999999999992</v>
      </c>
      <c r="H27" s="5">
        <f>G27*F27+F27</f>
        <v>280060.30859999999</v>
      </c>
      <c r="I27" s="6">
        <v>0.86</v>
      </c>
      <c r="J27" s="3" t="str">
        <f>IF(I27&lt;80%,"SÍ","NO")</f>
        <v>NO</v>
      </c>
      <c r="K27" s="5">
        <v>4459.1400000000003</v>
      </c>
      <c r="L27" s="5">
        <f>SUM(H27+K27)</f>
        <v>284519.4486</v>
      </c>
      <c r="M27" s="8">
        <v>6</v>
      </c>
    </row>
    <row r="28" spans="3:13" hidden="1" x14ac:dyDescent="0.2">
      <c r="C28" s="2" t="s">
        <v>46</v>
      </c>
      <c r="D28" s="3" t="s">
        <v>23</v>
      </c>
      <c r="E28" s="4">
        <v>44486</v>
      </c>
      <c r="F28" s="5">
        <v>17741.62</v>
      </c>
      <c r="G28" s="6">
        <v>14.4</v>
      </c>
      <c r="H28" s="5">
        <f>G28*F28+F28</f>
        <v>273220.94799999997</v>
      </c>
      <c r="I28" s="6">
        <v>0.75</v>
      </c>
      <c r="J28" s="3" t="str">
        <f>IF(I28&lt;80%,"SÍ","NO")</f>
        <v>SÍ</v>
      </c>
      <c r="K28" s="5">
        <v>4879.16</v>
      </c>
      <c r="L28" s="5">
        <f>SUM(H28+K28)</f>
        <v>278100.10800000001</v>
      </c>
      <c r="M28" s="8">
        <v>1</v>
      </c>
    </row>
    <row r="29" spans="3:13" hidden="1" x14ac:dyDescent="0.2">
      <c r="C29" s="2" t="s">
        <v>47</v>
      </c>
      <c r="D29" s="3" t="s">
        <v>23</v>
      </c>
      <c r="E29" s="4">
        <v>43361</v>
      </c>
      <c r="F29" s="5">
        <v>15360.83</v>
      </c>
      <c r="G29" s="6">
        <v>16.329999999999998</v>
      </c>
      <c r="H29" s="5">
        <f>G29*F29+F29</f>
        <v>266203.1839</v>
      </c>
      <c r="I29" s="6">
        <v>0.56000000000000005</v>
      </c>
      <c r="J29" s="3" t="str">
        <f>IF(I29&lt;80%,"SÍ","NO")</f>
        <v>SÍ</v>
      </c>
      <c r="K29" s="5">
        <v>2996.34</v>
      </c>
      <c r="L29" s="5">
        <f>SUM(H29+K29)</f>
        <v>269199.52389999997</v>
      </c>
      <c r="M29" s="8">
        <v>11</v>
      </c>
    </row>
    <row r="30" spans="3:13" hidden="1" x14ac:dyDescent="0.2">
      <c r="C30" s="2" t="s">
        <v>48</v>
      </c>
      <c r="D30" s="3" t="s">
        <v>23</v>
      </c>
      <c r="E30" s="4">
        <v>44345</v>
      </c>
      <c r="F30" s="5">
        <v>20612.080000000002</v>
      </c>
      <c r="G30" s="6">
        <v>11.55</v>
      </c>
      <c r="H30" s="5">
        <f>G30*F30+F30</f>
        <v>258681.60399999999</v>
      </c>
      <c r="I30" s="6">
        <v>0.9</v>
      </c>
      <c r="J30" s="3" t="str">
        <f>IF(I30&lt;80%,"SÍ","NO")</f>
        <v>NO</v>
      </c>
      <c r="K30" s="5">
        <v>4385.1099999999997</v>
      </c>
      <c r="L30" s="5">
        <f>SUM(H30+K30)</f>
        <v>263066.71399999998</v>
      </c>
      <c r="M30" s="8">
        <v>10</v>
      </c>
    </row>
    <row r="31" spans="3:13" hidden="1" x14ac:dyDescent="0.2">
      <c r="C31" s="2" t="s">
        <v>49</v>
      </c>
      <c r="D31" s="3" t="s">
        <v>23</v>
      </c>
      <c r="E31" s="4">
        <v>44702</v>
      </c>
      <c r="F31" s="5">
        <v>24659.11</v>
      </c>
      <c r="G31" s="6">
        <v>8.5399999999999991</v>
      </c>
      <c r="H31" s="5">
        <f>G31*F31+F31</f>
        <v>235247.9094</v>
      </c>
      <c r="I31" s="6">
        <v>0.5</v>
      </c>
      <c r="J31" s="3" t="str">
        <f>IF(I31&lt;80%,"SÍ","NO")</f>
        <v>SÍ</v>
      </c>
      <c r="K31" s="5">
        <v>2381.0700000000002</v>
      </c>
      <c r="L31" s="5">
        <f>SUM(H31+K31)</f>
        <v>237628.97940000001</v>
      </c>
      <c r="M31" s="8">
        <v>13</v>
      </c>
    </row>
    <row r="32" spans="3:13" hidden="1" x14ac:dyDescent="0.2">
      <c r="C32" s="2" t="s">
        <v>50</v>
      </c>
      <c r="D32" s="3" t="s">
        <v>23</v>
      </c>
      <c r="E32" s="4">
        <v>42161</v>
      </c>
      <c r="F32" s="5">
        <v>16415.05</v>
      </c>
      <c r="G32" s="6">
        <v>12.68</v>
      </c>
      <c r="H32" s="5">
        <f>G32*F32+F32</f>
        <v>224557.88399999999</v>
      </c>
      <c r="I32" s="6">
        <v>0.71</v>
      </c>
      <c r="J32" s="3" t="str">
        <f>IF(I32&lt;80%,"SÍ","NO")</f>
        <v>SÍ</v>
      </c>
      <c r="K32" s="5">
        <v>2904.17</v>
      </c>
      <c r="L32" s="5">
        <f>SUM(H32+K32)</f>
        <v>227462.054</v>
      </c>
      <c r="M32" s="8">
        <v>7</v>
      </c>
    </row>
    <row r="33" spans="3:13" hidden="1" x14ac:dyDescent="0.2">
      <c r="C33" s="2" t="s">
        <v>51</v>
      </c>
      <c r="D33" s="3" t="s">
        <v>23</v>
      </c>
      <c r="E33" s="4">
        <v>43360</v>
      </c>
      <c r="F33" s="5">
        <v>18561.52</v>
      </c>
      <c r="G33" s="6">
        <v>11.04</v>
      </c>
      <c r="H33" s="5">
        <f>G33*F33+F33</f>
        <v>223480.70079999999</v>
      </c>
      <c r="I33" s="6">
        <v>0.8</v>
      </c>
      <c r="J33" s="3" t="str">
        <f>IF(I33&lt;80%,"SÍ","NO")</f>
        <v>NO</v>
      </c>
      <c r="K33" s="5">
        <v>4824.8100000000004</v>
      </c>
      <c r="L33" s="5">
        <f>SUM(H33+K33)</f>
        <v>228305.51079999999</v>
      </c>
      <c r="M33" s="8">
        <v>3</v>
      </c>
    </row>
    <row r="34" spans="3:13" hidden="1" x14ac:dyDescent="0.2">
      <c r="C34" s="2" t="s">
        <v>52</v>
      </c>
      <c r="D34" s="3" t="s">
        <v>23</v>
      </c>
      <c r="E34" s="4">
        <v>43877</v>
      </c>
      <c r="F34" s="5">
        <v>16826.22</v>
      </c>
      <c r="G34" s="6">
        <v>12.06</v>
      </c>
      <c r="H34" s="5">
        <f>G34*F34+F34</f>
        <v>219750.4332</v>
      </c>
      <c r="I34" s="6">
        <v>0.62</v>
      </c>
      <c r="J34" s="3" t="str">
        <f>IF(I34&lt;80%,"SÍ","NO")</f>
        <v>SÍ</v>
      </c>
      <c r="K34" s="5">
        <v>3219.96</v>
      </c>
      <c r="L34" s="5">
        <f>SUM(H34+K34)</f>
        <v>222970.39319999999</v>
      </c>
      <c r="M34" s="8">
        <v>13</v>
      </c>
    </row>
    <row r="35" spans="3:13" hidden="1" x14ac:dyDescent="0.2">
      <c r="C35" s="2" t="s">
        <v>53</v>
      </c>
      <c r="D35" s="3" t="s">
        <v>23</v>
      </c>
      <c r="E35" s="4">
        <v>41565</v>
      </c>
      <c r="F35" s="5">
        <v>16960.11</v>
      </c>
      <c r="G35" s="6">
        <v>10.52</v>
      </c>
      <c r="H35" s="5">
        <f>G35*F35+F35</f>
        <v>195380.46720000001</v>
      </c>
      <c r="I35" s="6">
        <v>0.96</v>
      </c>
      <c r="J35" s="3" t="str">
        <f>IF(I35&lt;80%,"SÍ","NO")</f>
        <v>NO</v>
      </c>
      <c r="K35" s="5">
        <v>4257.91</v>
      </c>
      <c r="L35" s="5">
        <f>SUM(H35+K35)</f>
        <v>199638.37719999999</v>
      </c>
      <c r="M35" s="8">
        <v>5</v>
      </c>
    </row>
    <row r="36" spans="3:13" hidden="1" x14ac:dyDescent="0.2">
      <c r="C36" s="2" t="s">
        <v>54</v>
      </c>
      <c r="D36" s="3" t="s">
        <v>23</v>
      </c>
      <c r="E36" s="4">
        <v>44491</v>
      </c>
      <c r="F36" s="5">
        <v>18127.7</v>
      </c>
      <c r="G36" s="6">
        <v>9.5399999999999991</v>
      </c>
      <c r="H36" s="5">
        <f>G36*F36+F36</f>
        <v>191065.95800000001</v>
      </c>
      <c r="I36" s="6">
        <v>0.7</v>
      </c>
      <c r="J36" s="3" t="str">
        <f>IF(I36&lt;80%,"SÍ","NO")</f>
        <v>SÍ</v>
      </c>
      <c r="K36" s="5">
        <v>5686.03</v>
      </c>
      <c r="L36" s="5">
        <f>SUM(H36+K36)</f>
        <v>196751.98800000001</v>
      </c>
      <c r="M36" s="8">
        <v>2</v>
      </c>
    </row>
    <row r="37" spans="3:13" hidden="1" x14ac:dyDescent="0.2">
      <c r="C37" s="2" t="s">
        <v>55</v>
      </c>
      <c r="D37" s="3" t="s">
        <v>23</v>
      </c>
      <c r="E37" s="4">
        <v>43019</v>
      </c>
      <c r="F37" s="5">
        <v>24538.79</v>
      </c>
      <c r="G37" s="6">
        <v>6.58</v>
      </c>
      <c r="H37" s="5">
        <f>G37*F37+F37</f>
        <v>186004.0282</v>
      </c>
      <c r="I37" s="6">
        <v>0.81</v>
      </c>
      <c r="J37" s="3" t="str">
        <f>IF(I37&lt;80%,"SÍ","NO")</f>
        <v>NO</v>
      </c>
      <c r="K37" s="5">
        <v>3584.23</v>
      </c>
      <c r="L37" s="5">
        <f>SUM(H37+K37)</f>
        <v>189588.25820000001</v>
      </c>
      <c r="M37" s="8">
        <v>9</v>
      </c>
    </row>
    <row r="38" spans="3:13" hidden="1" x14ac:dyDescent="0.2">
      <c r="C38" s="2" t="s">
        <v>56</v>
      </c>
      <c r="D38" s="3" t="s">
        <v>23</v>
      </c>
      <c r="E38" s="4">
        <v>43661</v>
      </c>
      <c r="F38" s="5">
        <v>14207.45</v>
      </c>
      <c r="G38" s="6">
        <v>10.27</v>
      </c>
      <c r="H38" s="5">
        <f>G38*F38+F38</f>
        <v>160117.9615</v>
      </c>
      <c r="I38" s="6">
        <v>0.52</v>
      </c>
      <c r="J38" s="3" t="str">
        <f>IF(I38&lt;80%,"SÍ","NO")</f>
        <v>SÍ</v>
      </c>
      <c r="K38" s="5">
        <v>2924.66</v>
      </c>
      <c r="L38" s="5">
        <f>SUM(H38+K38)</f>
        <v>163042.62150000001</v>
      </c>
      <c r="M38" s="8">
        <v>12</v>
      </c>
    </row>
    <row r="39" spans="3:13" hidden="1" x14ac:dyDescent="0.2">
      <c r="C39" s="2" t="s">
        <v>57</v>
      </c>
      <c r="D39" s="3" t="s">
        <v>23</v>
      </c>
      <c r="E39" s="4">
        <v>41296</v>
      </c>
      <c r="F39" s="5">
        <v>15856.54</v>
      </c>
      <c r="G39" s="6">
        <v>8.6300000000000008</v>
      </c>
      <c r="H39" s="5">
        <f>G39*F39+F39</f>
        <v>152698.48019999999</v>
      </c>
      <c r="I39" s="6">
        <v>0.69</v>
      </c>
      <c r="J39" s="3" t="str">
        <f>IF(I39&lt;80%,"SÍ","NO")</f>
        <v>SÍ</v>
      </c>
      <c r="K39" s="5">
        <v>2738.27</v>
      </c>
      <c r="L39" s="5">
        <f>SUM(H39+K39)</f>
        <v>155436.75020000001</v>
      </c>
      <c r="M39" s="8">
        <v>1</v>
      </c>
    </row>
    <row r="40" spans="3:13" hidden="1" x14ac:dyDescent="0.2">
      <c r="C40" s="2" t="s">
        <v>58</v>
      </c>
      <c r="D40" s="3" t="s">
        <v>23</v>
      </c>
      <c r="E40" s="4">
        <v>45052</v>
      </c>
      <c r="F40" s="5">
        <v>18103.22</v>
      </c>
      <c r="G40" s="6">
        <v>6.57</v>
      </c>
      <c r="H40" s="5">
        <f>G40*F40+F40</f>
        <v>137041.37539999999</v>
      </c>
      <c r="I40" s="6">
        <v>0.74</v>
      </c>
      <c r="J40" s="3" t="str">
        <f>IF(I40&lt;80%,"SÍ","NO")</f>
        <v>SÍ</v>
      </c>
      <c r="K40" s="5">
        <v>3497.52</v>
      </c>
      <c r="L40" s="5">
        <f>SUM(H40+K40)</f>
        <v>140538.89540000001</v>
      </c>
      <c r="M40" s="8">
        <v>9</v>
      </c>
    </row>
    <row r="41" spans="3:13" hidden="1" x14ac:dyDescent="0.2">
      <c r="C41" s="2" t="s">
        <v>59</v>
      </c>
      <c r="D41" s="3" t="s">
        <v>23</v>
      </c>
      <c r="E41" s="4">
        <v>41972</v>
      </c>
      <c r="F41" s="5">
        <v>10496.41</v>
      </c>
      <c r="G41" s="6">
        <v>9.39</v>
      </c>
      <c r="H41" s="5">
        <f>G41*F41+F41</f>
        <v>109057.69990000001</v>
      </c>
      <c r="I41" s="6">
        <v>0.67</v>
      </c>
      <c r="J41" s="3" t="str">
        <f>IF(I41&lt;80%,"SÍ","NO")</f>
        <v>SÍ</v>
      </c>
      <c r="K41" s="5">
        <v>5962.98</v>
      </c>
      <c r="L41" s="5">
        <f>SUM(H41+K41)</f>
        <v>115020.6799</v>
      </c>
      <c r="M41" s="8">
        <v>1</v>
      </c>
    </row>
    <row r="42" spans="3:13" hidden="1" x14ac:dyDescent="0.2">
      <c r="C42" s="2" t="s">
        <v>60</v>
      </c>
      <c r="D42" s="3" t="s">
        <v>23</v>
      </c>
      <c r="E42" s="4">
        <v>40260</v>
      </c>
      <c r="F42" s="5">
        <v>13053.52</v>
      </c>
      <c r="G42" s="6">
        <v>6.33</v>
      </c>
      <c r="H42" s="5">
        <f>G42*F42+F42</f>
        <v>95682.301600000006</v>
      </c>
      <c r="I42" s="6">
        <v>0.81</v>
      </c>
      <c r="J42" s="3" t="str">
        <f>IF(I42&lt;80%,"SÍ","NO")</f>
        <v>NO</v>
      </c>
      <c r="K42" s="5">
        <v>6269.08</v>
      </c>
      <c r="L42" s="5">
        <f>SUM(H42+K42)</f>
        <v>101951.38159999999</v>
      </c>
      <c r="M42" s="8">
        <v>8</v>
      </c>
    </row>
    <row r="43" spans="3:13" hidden="1" x14ac:dyDescent="0.2">
      <c r="C43" s="2" t="s">
        <v>61</v>
      </c>
      <c r="D43" s="3" t="s">
        <v>25</v>
      </c>
      <c r="E43" s="4">
        <v>41257</v>
      </c>
      <c r="F43" s="5">
        <v>23109.71</v>
      </c>
      <c r="G43" s="6">
        <v>19.07</v>
      </c>
      <c r="H43" s="5">
        <f>G43*F43+F43</f>
        <v>463811.87969999999</v>
      </c>
      <c r="I43" s="6">
        <v>0.88</v>
      </c>
      <c r="J43" s="3" t="str">
        <f>IF(I43&lt;80%,"SÍ","NO")</f>
        <v>NO</v>
      </c>
      <c r="K43" s="5">
        <v>6070.72</v>
      </c>
      <c r="L43" s="5">
        <f>SUM(H43+K43)</f>
        <v>469882.59970000002</v>
      </c>
      <c r="M43" s="8">
        <v>4</v>
      </c>
    </row>
    <row r="44" spans="3:13" hidden="1" x14ac:dyDescent="0.2">
      <c r="C44" s="2" t="s">
        <v>62</v>
      </c>
      <c r="D44" s="3" t="s">
        <v>25</v>
      </c>
      <c r="E44" s="4">
        <v>44301</v>
      </c>
      <c r="F44" s="5">
        <v>19474.830000000002</v>
      </c>
      <c r="G44" s="6">
        <v>19.8</v>
      </c>
      <c r="H44" s="5">
        <f>G44*F44+F44</f>
        <v>405076.46399999998</v>
      </c>
      <c r="I44" s="6">
        <v>0.67</v>
      </c>
      <c r="J44" s="3" t="str">
        <f>IF(I44&lt;80%,"SÍ","NO")</f>
        <v>SÍ</v>
      </c>
      <c r="K44" s="5">
        <v>6055.77</v>
      </c>
      <c r="L44" s="5">
        <f>SUM(H44+K44)</f>
        <v>411132.234</v>
      </c>
      <c r="M44" s="8">
        <v>1</v>
      </c>
    </row>
    <row r="45" spans="3:13" hidden="1" x14ac:dyDescent="0.2">
      <c r="C45" s="2" t="s">
        <v>63</v>
      </c>
      <c r="D45" s="3" t="s">
        <v>25</v>
      </c>
      <c r="E45" s="4">
        <v>42652</v>
      </c>
      <c r="F45" s="5">
        <v>27567.16</v>
      </c>
      <c r="G45" s="6">
        <v>12.98</v>
      </c>
      <c r="H45" s="5">
        <f>G45*F45+F45</f>
        <v>385388.89679999999</v>
      </c>
      <c r="I45" s="6">
        <v>0.74</v>
      </c>
      <c r="J45" s="3" t="str">
        <f>IF(I45&lt;80%,"SÍ","NO")</f>
        <v>SÍ</v>
      </c>
      <c r="K45" s="5">
        <v>5092.8</v>
      </c>
      <c r="L45" s="5">
        <f>SUM(H45+K45)</f>
        <v>390481.69679999998</v>
      </c>
      <c r="M45" s="8">
        <v>13</v>
      </c>
    </row>
    <row r="46" spans="3:13" hidden="1" x14ac:dyDescent="0.2">
      <c r="C46" s="2" t="s">
        <v>64</v>
      </c>
      <c r="D46" s="3" t="s">
        <v>25</v>
      </c>
      <c r="E46" s="4">
        <v>43157</v>
      </c>
      <c r="F46" s="5">
        <v>24845.35</v>
      </c>
      <c r="G46" s="6">
        <v>11.71</v>
      </c>
      <c r="H46" s="5">
        <f>G46*F46+F46</f>
        <v>315784.39850000001</v>
      </c>
      <c r="I46" s="6">
        <v>0.63</v>
      </c>
      <c r="J46" s="3" t="str">
        <f>IF(I46&lt;80%,"SÍ","NO")</f>
        <v>SÍ</v>
      </c>
      <c r="K46" s="5">
        <v>4824.22</v>
      </c>
      <c r="L46" s="5">
        <f>SUM(H46+K46)</f>
        <v>320608.61849999998</v>
      </c>
      <c r="M46" s="8">
        <v>12</v>
      </c>
    </row>
    <row r="47" spans="3:13" hidden="1" x14ac:dyDescent="0.2">
      <c r="C47" s="2" t="s">
        <v>65</v>
      </c>
      <c r="D47" s="3" t="s">
        <v>25</v>
      </c>
      <c r="E47" s="4">
        <v>41810</v>
      </c>
      <c r="F47" s="5">
        <v>25088.65</v>
      </c>
      <c r="G47" s="6">
        <v>11.32</v>
      </c>
      <c r="H47" s="5">
        <f>G47*F47+F47</f>
        <v>309092.16800000001</v>
      </c>
      <c r="I47" s="6">
        <v>0.92</v>
      </c>
      <c r="J47" s="3" t="str">
        <f>IF(I47&lt;80%,"SÍ","NO")</f>
        <v>NO</v>
      </c>
      <c r="K47" s="5">
        <v>5639.84</v>
      </c>
      <c r="L47" s="5">
        <f>SUM(H47+K47)</f>
        <v>314732.00799999997</v>
      </c>
      <c r="M47" s="8">
        <v>5</v>
      </c>
    </row>
    <row r="48" spans="3:13" hidden="1" x14ac:dyDescent="0.2">
      <c r="C48" s="2" t="s">
        <v>66</v>
      </c>
      <c r="D48" s="3" t="s">
        <v>25</v>
      </c>
      <c r="E48" s="4">
        <v>42658</v>
      </c>
      <c r="F48" s="5">
        <v>18483.96</v>
      </c>
      <c r="G48" s="6">
        <v>15.31</v>
      </c>
      <c r="H48" s="5">
        <f>G48*F48+F48</f>
        <v>301473.38760000002</v>
      </c>
      <c r="I48" s="6">
        <v>0.52</v>
      </c>
      <c r="J48" s="3" t="str">
        <f>IF(I48&lt;80%,"SÍ","NO")</f>
        <v>SÍ</v>
      </c>
      <c r="K48" s="5">
        <v>6360.29</v>
      </c>
      <c r="L48" s="5">
        <f>SUM(H48+K48)</f>
        <v>307833.6776</v>
      </c>
      <c r="M48" s="8">
        <v>2</v>
      </c>
    </row>
    <row r="49" spans="3:13" hidden="1" x14ac:dyDescent="0.2">
      <c r="C49" s="2" t="s">
        <v>67</v>
      </c>
      <c r="D49" s="3" t="s">
        <v>25</v>
      </c>
      <c r="E49" s="4">
        <v>40630</v>
      </c>
      <c r="F49" s="5">
        <v>21991.78</v>
      </c>
      <c r="G49" s="6">
        <v>12.34</v>
      </c>
      <c r="H49" s="5">
        <f>G49*F49+F49</f>
        <v>293370.34519999998</v>
      </c>
      <c r="I49" s="6">
        <v>0.86</v>
      </c>
      <c r="J49" s="3" t="str">
        <f>IF(I49&lt;80%,"SÍ","NO")</f>
        <v>NO</v>
      </c>
      <c r="K49" s="5">
        <v>3564.84</v>
      </c>
      <c r="L49" s="5">
        <f>SUM(H49+K49)</f>
        <v>296935.18520000001</v>
      </c>
      <c r="M49" s="8">
        <v>10</v>
      </c>
    </row>
    <row r="50" spans="3:13" hidden="1" x14ac:dyDescent="0.2">
      <c r="C50" s="2" t="s">
        <v>68</v>
      </c>
      <c r="D50" s="3" t="s">
        <v>25</v>
      </c>
      <c r="E50" s="4">
        <v>40468</v>
      </c>
      <c r="F50" s="5">
        <v>17172.55</v>
      </c>
      <c r="G50" s="6">
        <v>14.39</v>
      </c>
      <c r="H50" s="5">
        <f>G50*F50+F50</f>
        <v>264285.54450000002</v>
      </c>
      <c r="I50" s="6">
        <v>0.93</v>
      </c>
      <c r="J50" s="3" t="str">
        <f>IF(I50&lt;80%,"SÍ","NO")</f>
        <v>NO</v>
      </c>
      <c r="K50" s="5">
        <v>5935.53</v>
      </c>
      <c r="L50" s="5">
        <f>SUM(H50+K50)</f>
        <v>270221.07449999999</v>
      </c>
      <c r="M50" s="8">
        <v>3</v>
      </c>
    </row>
    <row r="51" spans="3:13" hidden="1" x14ac:dyDescent="0.2">
      <c r="C51" s="2" t="s">
        <v>69</v>
      </c>
      <c r="D51" s="3" t="s">
        <v>25</v>
      </c>
      <c r="E51" s="4">
        <v>42282</v>
      </c>
      <c r="F51" s="5">
        <v>25416.69</v>
      </c>
      <c r="G51" s="6">
        <v>9.0500000000000007</v>
      </c>
      <c r="H51" s="5">
        <f>G51*F51+F51</f>
        <v>255437.73449999999</v>
      </c>
      <c r="I51" s="6">
        <v>0.88</v>
      </c>
      <c r="J51" s="3" t="str">
        <f>IF(I51&lt;80%,"SÍ","NO")</f>
        <v>NO</v>
      </c>
      <c r="K51" s="5">
        <v>6240.23</v>
      </c>
      <c r="L51" s="5">
        <f>SUM(H51+K51)</f>
        <v>261677.9645</v>
      </c>
      <c r="M51" s="8">
        <v>9</v>
      </c>
    </row>
    <row r="52" spans="3:13" hidden="1" x14ac:dyDescent="0.2">
      <c r="C52" s="2" t="s">
        <v>70</v>
      </c>
      <c r="D52" s="3" t="s">
        <v>25</v>
      </c>
      <c r="E52" s="4">
        <v>44500</v>
      </c>
      <c r="F52" s="5">
        <v>15409.93</v>
      </c>
      <c r="G52" s="6">
        <v>15.19</v>
      </c>
      <c r="H52" s="5">
        <f>G52*F52+F52</f>
        <v>249486.76670000001</v>
      </c>
      <c r="I52" s="6">
        <v>0.8</v>
      </c>
      <c r="J52" s="3" t="str">
        <f>IF(I52&lt;80%,"SÍ","NO")</f>
        <v>NO</v>
      </c>
      <c r="K52" s="5">
        <v>2931.38</v>
      </c>
      <c r="L52" s="5">
        <f>SUM(H52+K52)</f>
        <v>252418.14670000001</v>
      </c>
      <c r="M52" s="8">
        <v>12</v>
      </c>
    </row>
    <row r="53" spans="3:13" hidden="1" x14ac:dyDescent="0.2">
      <c r="C53" s="2" t="s">
        <v>71</v>
      </c>
      <c r="D53" s="3" t="s">
        <v>25</v>
      </c>
      <c r="E53" s="4">
        <v>43716</v>
      </c>
      <c r="F53" s="5">
        <v>17342.330000000002</v>
      </c>
      <c r="G53" s="6">
        <v>13.25</v>
      </c>
      <c r="H53" s="5">
        <f>G53*F53+F53</f>
        <v>247128.20250000001</v>
      </c>
      <c r="I53" s="6">
        <v>0.62</v>
      </c>
      <c r="J53" s="3" t="str">
        <f>IF(I53&lt;80%,"SÍ","NO")</f>
        <v>SÍ</v>
      </c>
      <c r="K53" s="5">
        <v>2288.81</v>
      </c>
      <c r="L53" s="5">
        <f>SUM(H53+K53)</f>
        <v>249417.01250000001</v>
      </c>
      <c r="M53" s="8">
        <v>3</v>
      </c>
    </row>
    <row r="54" spans="3:13" hidden="1" x14ac:dyDescent="0.2">
      <c r="C54" s="2" t="s">
        <v>72</v>
      </c>
      <c r="D54" s="3" t="s">
        <v>25</v>
      </c>
      <c r="E54" s="4">
        <v>44441</v>
      </c>
      <c r="F54" s="5">
        <v>27177.27</v>
      </c>
      <c r="G54" s="6">
        <v>7.92</v>
      </c>
      <c r="H54" s="5">
        <f>G54*F54+F54</f>
        <v>242421.24840000001</v>
      </c>
      <c r="I54" s="6">
        <v>0.72</v>
      </c>
      <c r="J54" s="3" t="str">
        <f>IF(I54&lt;80%,"SÍ","NO")</f>
        <v>SÍ</v>
      </c>
      <c r="K54" s="5">
        <v>4625.76</v>
      </c>
      <c r="L54" s="5">
        <f>SUM(H54+K54)</f>
        <v>247047.00839999999</v>
      </c>
      <c r="M54" s="8">
        <v>8</v>
      </c>
    </row>
    <row r="55" spans="3:13" hidden="1" x14ac:dyDescent="0.2">
      <c r="C55" s="2" t="s">
        <v>73</v>
      </c>
      <c r="D55" s="3" t="s">
        <v>25</v>
      </c>
      <c r="E55" s="4">
        <v>42676</v>
      </c>
      <c r="F55" s="5">
        <v>15559.57</v>
      </c>
      <c r="G55" s="6">
        <v>14.34</v>
      </c>
      <c r="H55" s="5">
        <f>G55*F55+F55</f>
        <v>238683.80379999999</v>
      </c>
      <c r="I55" s="6">
        <v>0.66</v>
      </c>
      <c r="J55" s="3" t="str">
        <f>IF(I55&lt;80%,"SÍ","NO")</f>
        <v>SÍ</v>
      </c>
      <c r="K55" s="5">
        <v>2681.3</v>
      </c>
      <c r="L55" s="5">
        <f>SUM(H55+K55)</f>
        <v>241365.10380000001</v>
      </c>
      <c r="M55" s="8">
        <v>7</v>
      </c>
    </row>
    <row r="56" spans="3:13" hidden="1" x14ac:dyDescent="0.2">
      <c r="C56" s="2" t="s">
        <v>74</v>
      </c>
      <c r="D56" s="3" t="s">
        <v>25</v>
      </c>
      <c r="E56" s="4">
        <v>43221</v>
      </c>
      <c r="F56" s="5">
        <v>18963.310000000001</v>
      </c>
      <c r="G56" s="6">
        <v>11.58</v>
      </c>
      <c r="H56" s="5">
        <f>G56*F56+F56</f>
        <v>238558.43979999999</v>
      </c>
      <c r="I56" s="6">
        <v>0.93</v>
      </c>
      <c r="J56" s="3" t="str">
        <f>IF(I56&lt;80%,"SÍ","NO")</f>
        <v>NO</v>
      </c>
      <c r="K56" s="5">
        <v>4368.45</v>
      </c>
      <c r="L56" s="5">
        <f>SUM(H56+K56)</f>
        <v>242926.8898</v>
      </c>
      <c r="M56" s="8">
        <v>1</v>
      </c>
    </row>
    <row r="57" spans="3:13" hidden="1" x14ac:dyDescent="0.2">
      <c r="C57" s="2" t="s">
        <v>75</v>
      </c>
      <c r="D57" s="3" t="s">
        <v>25</v>
      </c>
      <c r="E57" s="4">
        <v>42151</v>
      </c>
      <c r="F57" s="5">
        <v>25427.83</v>
      </c>
      <c r="G57" s="6">
        <v>8.18</v>
      </c>
      <c r="H57" s="5">
        <f>G57*F57+F57</f>
        <v>233427.47940000001</v>
      </c>
      <c r="I57" s="6">
        <v>0.69</v>
      </c>
      <c r="J57" s="3" t="str">
        <f>IF(I57&lt;80%,"SÍ","NO")</f>
        <v>SÍ</v>
      </c>
      <c r="K57" s="5">
        <v>4251.63</v>
      </c>
      <c r="L57" s="5">
        <f>SUM(H57+K57)</f>
        <v>237679.10939999999</v>
      </c>
      <c r="M57" s="8">
        <v>2</v>
      </c>
    </row>
    <row r="58" spans="3:13" hidden="1" x14ac:dyDescent="0.2">
      <c r="C58" s="2" t="s">
        <v>76</v>
      </c>
      <c r="D58" s="3" t="s">
        <v>25</v>
      </c>
      <c r="E58" s="4">
        <v>43997</v>
      </c>
      <c r="F58" s="5">
        <v>20343.41</v>
      </c>
      <c r="G58" s="6">
        <v>10.09</v>
      </c>
      <c r="H58" s="5">
        <f>G58*F58+F58</f>
        <v>225608.41690000001</v>
      </c>
      <c r="I58" s="6">
        <v>0.78</v>
      </c>
      <c r="J58" s="3" t="str">
        <f>IF(I58&lt;80%,"SÍ","NO")</f>
        <v>SÍ</v>
      </c>
      <c r="K58" s="5">
        <v>4188.6000000000004</v>
      </c>
      <c r="L58" s="5">
        <f>SUM(H58+K58)</f>
        <v>229797.01689999999</v>
      </c>
      <c r="M58" s="8">
        <v>9</v>
      </c>
    </row>
    <row r="59" spans="3:13" hidden="1" x14ac:dyDescent="0.2">
      <c r="C59" s="2" t="s">
        <v>77</v>
      </c>
      <c r="D59" s="3" t="s">
        <v>25</v>
      </c>
      <c r="E59" s="4">
        <v>44995</v>
      </c>
      <c r="F59" s="5">
        <v>17496.169999999998</v>
      </c>
      <c r="G59" s="6">
        <v>11.79</v>
      </c>
      <c r="H59" s="5">
        <f>G59*F59+F59</f>
        <v>223776.01430000001</v>
      </c>
      <c r="I59" s="6">
        <v>0.55000000000000004</v>
      </c>
      <c r="J59" s="3" t="str">
        <f>IF(I59&lt;80%,"SÍ","NO")</f>
        <v>SÍ</v>
      </c>
      <c r="K59" s="5">
        <v>3042.7</v>
      </c>
      <c r="L59" s="5">
        <f>SUM(H59+K59)</f>
        <v>226818.71429999999</v>
      </c>
      <c r="M59" s="8">
        <v>3</v>
      </c>
    </row>
    <row r="60" spans="3:13" hidden="1" x14ac:dyDescent="0.2">
      <c r="C60" s="2" t="s">
        <v>78</v>
      </c>
      <c r="D60" s="3" t="s">
        <v>25</v>
      </c>
      <c r="E60" s="4">
        <v>40219</v>
      </c>
      <c r="F60" s="5">
        <v>13981.24</v>
      </c>
      <c r="G60" s="6">
        <v>14.9</v>
      </c>
      <c r="H60" s="5">
        <f>G60*F60+F60</f>
        <v>222301.71599999999</v>
      </c>
      <c r="I60" s="6">
        <v>0.66</v>
      </c>
      <c r="J60" s="3" t="str">
        <f>IF(I60&lt;80%,"SÍ","NO")</f>
        <v>SÍ</v>
      </c>
      <c r="K60" s="5">
        <v>2397.04</v>
      </c>
      <c r="L60" s="5">
        <f>SUM(H60+K60)</f>
        <v>224698.75599999999</v>
      </c>
      <c r="M60" s="8">
        <v>14</v>
      </c>
    </row>
    <row r="61" spans="3:13" hidden="1" x14ac:dyDescent="0.2">
      <c r="C61" s="2" t="s">
        <v>79</v>
      </c>
      <c r="D61" s="3" t="s">
        <v>25</v>
      </c>
      <c r="E61" s="4">
        <v>41373</v>
      </c>
      <c r="F61" s="5">
        <v>11102.82</v>
      </c>
      <c r="G61" s="6">
        <v>18.62</v>
      </c>
      <c r="H61" s="5">
        <f>G61*F61+F61</f>
        <v>217837.3284</v>
      </c>
      <c r="I61" s="6">
        <v>0.64</v>
      </c>
      <c r="J61" s="3" t="str">
        <f>IF(I61&lt;80%,"SÍ","NO")</f>
        <v>SÍ</v>
      </c>
      <c r="K61" s="5">
        <v>3351.84</v>
      </c>
      <c r="L61" s="5">
        <f>SUM(H61+K61)</f>
        <v>221189.1684</v>
      </c>
      <c r="M61" s="8">
        <v>13</v>
      </c>
    </row>
    <row r="62" spans="3:13" hidden="1" x14ac:dyDescent="0.2">
      <c r="C62" s="2" t="s">
        <v>80</v>
      </c>
      <c r="D62" s="3" t="s">
        <v>25</v>
      </c>
      <c r="E62" s="4">
        <v>40994</v>
      </c>
      <c r="F62" s="5">
        <v>12962.37</v>
      </c>
      <c r="G62" s="6">
        <v>13.04</v>
      </c>
      <c r="H62" s="5">
        <f>G62*F62+F62</f>
        <v>181991.67480000001</v>
      </c>
      <c r="I62" s="6">
        <v>0.81</v>
      </c>
      <c r="J62" s="3" t="str">
        <f>IF(I62&lt;80%,"SÍ","NO")</f>
        <v>NO</v>
      </c>
      <c r="K62" s="5">
        <v>5636.67</v>
      </c>
      <c r="L62" s="5">
        <f>SUM(H62+K62)</f>
        <v>187628.34479999999</v>
      </c>
      <c r="M62" s="8">
        <v>11</v>
      </c>
    </row>
    <row r="63" spans="3:13" hidden="1" x14ac:dyDescent="0.2">
      <c r="C63" s="2" t="s">
        <v>81</v>
      </c>
      <c r="D63" s="3" t="s">
        <v>25</v>
      </c>
      <c r="E63" s="4">
        <v>42536</v>
      </c>
      <c r="F63" s="5">
        <v>16330.99</v>
      </c>
      <c r="G63" s="6">
        <v>7.71</v>
      </c>
      <c r="H63" s="5">
        <f>G63*F63+F63</f>
        <v>142242.92290000001</v>
      </c>
      <c r="I63" s="6">
        <v>0.84</v>
      </c>
      <c r="J63" s="3" t="str">
        <f>IF(I63&lt;80%,"SÍ","NO")</f>
        <v>NO</v>
      </c>
      <c r="K63" s="5">
        <v>6207.4</v>
      </c>
      <c r="L63" s="5">
        <f>SUM(H63+K63)</f>
        <v>148450.3229</v>
      </c>
      <c r="M63" s="8">
        <v>11</v>
      </c>
    </row>
    <row r="64" spans="3:13" hidden="1" x14ac:dyDescent="0.2">
      <c r="C64" s="2" t="s">
        <v>82</v>
      </c>
      <c r="D64" s="3" t="s">
        <v>25</v>
      </c>
      <c r="E64" s="4">
        <v>43618</v>
      </c>
      <c r="F64" s="5">
        <v>16405.400000000001</v>
      </c>
      <c r="G64" s="6">
        <v>7.52</v>
      </c>
      <c r="H64" s="5">
        <f>G64*F64+F64</f>
        <v>139774.008</v>
      </c>
      <c r="I64" s="6">
        <v>0.81</v>
      </c>
      <c r="J64" s="3" t="str">
        <f>IF(I64&lt;80%,"SÍ","NO")</f>
        <v>NO</v>
      </c>
      <c r="K64" s="5">
        <v>5266.83</v>
      </c>
      <c r="L64" s="5">
        <f>SUM(H64+K64)</f>
        <v>145040.83799999999</v>
      </c>
      <c r="M64" s="8">
        <v>5</v>
      </c>
    </row>
    <row r="65" spans="3:13" hidden="1" x14ac:dyDescent="0.2">
      <c r="C65" s="2" t="s">
        <v>83</v>
      </c>
      <c r="D65" s="3" t="s">
        <v>25</v>
      </c>
      <c r="E65" s="4">
        <v>42527</v>
      </c>
      <c r="F65" s="5">
        <v>19353.150000000001</v>
      </c>
      <c r="G65" s="6">
        <v>5.0599999999999996</v>
      </c>
      <c r="H65" s="5">
        <f>G65*F65+F65</f>
        <v>117280.08900000001</v>
      </c>
      <c r="I65" s="6">
        <v>0.55000000000000004</v>
      </c>
      <c r="J65" s="3" t="str">
        <f>IF(I65&lt;80%,"SÍ","NO")</f>
        <v>SÍ</v>
      </c>
      <c r="K65" s="5">
        <v>2039.51</v>
      </c>
      <c r="L65" s="5">
        <f>SUM(H65+K65)</f>
        <v>119319.599</v>
      </c>
      <c r="M65" s="8">
        <v>10</v>
      </c>
    </row>
    <row r="66" spans="3:13" x14ac:dyDescent="0.2">
      <c r="C66" s="2" t="s">
        <v>84</v>
      </c>
      <c r="D66" s="3" t="s">
        <v>21</v>
      </c>
      <c r="E66" s="4">
        <v>43455</v>
      </c>
      <c r="F66" s="5">
        <v>28524.65</v>
      </c>
      <c r="G66" s="6">
        <v>17.21</v>
      </c>
      <c r="H66" s="5">
        <f>G66*F66+F66</f>
        <v>519433.87650000001</v>
      </c>
      <c r="I66" s="6">
        <v>0.71</v>
      </c>
      <c r="J66" s="3" t="str">
        <f>IF(I66&lt;80%,"SÍ","NO")</f>
        <v>SÍ</v>
      </c>
      <c r="K66" s="5">
        <v>1899.77</v>
      </c>
      <c r="L66" s="5">
        <f>SUM(H66+K66)</f>
        <v>521333.64649999997</v>
      </c>
      <c r="M66" s="8">
        <v>3</v>
      </c>
    </row>
    <row r="67" spans="3:13" x14ac:dyDescent="0.2">
      <c r="C67" s="2" t="s">
        <v>85</v>
      </c>
      <c r="D67" s="3" t="s">
        <v>21</v>
      </c>
      <c r="E67" s="4">
        <v>44524</v>
      </c>
      <c r="F67" s="5">
        <v>24696.959999999999</v>
      </c>
      <c r="G67" s="6">
        <v>16.12</v>
      </c>
      <c r="H67" s="5">
        <f>G67*F67+F67</f>
        <v>422811.95520000003</v>
      </c>
      <c r="I67" s="6">
        <v>0.89</v>
      </c>
      <c r="J67" s="3" t="str">
        <f>IF(I67&lt;80%,"SÍ","NO")</f>
        <v>NO</v>
      </c>
      <c r="K67" s="5">
        <v>3168.11</v>
      </c>
      <c r="L67" s="5">
        <f>SUM(H67+K67)</f>
        <v>425980.06520000001</v>
      </c>
      <c r="M67" s="8">
        <v>11</v>
      </c>
    </row>
    <row r="68" spans="3:13" x14ac:dyDescent="0.2">
      <c r="C68" s="2" t="s">
        <v>86</v>
      </c>
      <c r="D68" s="3" t="s">
        <v>21</v>
      </c>
      <c r="E68" s="4">
        <v>41651</v>
      </c>
      <c r="F68" s="5">
        <v>27570.799999999999</v>
      </c>
      <c r="G68" s="6">
        <v>11.55</v>
      </c>
      <c r="H68" s="5">
        <f>G68*F68+F68</f>
        <v>346013.54</v>
      </c>
      <c r="I68" s="6">
        <v>0.65</v>
      </c>
      <c r="J68" s="3" t="str">
        <f>IF(I68&lt;80%,"SÍ","NO")</f>
        <v>SÍ</v>
      </c>
      <c r="K68" s="5">
        <v>5030.37</v>
      </c>
      <c r="L68" s="5">
        <f>SUM(H68+K68)</f>
        <v>351043.91</v>
      </c>
      <c r="M68" s="8">
        <v>7</v>
      </c>
    </row>
    <row r="69" spans="3:13" x14ac:dyDescent="0.2">
      <c r="C69" s="2" t="s">
        <v>87</v>
      </c>
      <c r="D69" s="3" t="s">
        <v>21</v>
      </c>
      <c r="E69" s="4">
        <v>40675</v>
      </c>
      <c r="F69" s="5">
        <v>22189.119999999999</v>
      </c>
      <c r="G69" s="6">
        <v>12.45</v>
      </c>
      <c r="H69" s="5">
        <f>G69*F69+F69</f>
        <v>298443.66399999999</v>
      </c>
      <c r="I69" s="6">
        <v>0.55000000000000004</v>
      </c>
      <c r="J69" s="3" t="str">
        <f>IF(I69&lt;80%,"SÍ","NO")</f>
        <v>SÍ</v>
      </c>
      <c r="K69" s="5">
        <v>5005.03</v>
      </c>
      <c r="L69" s="5">
        <f>SUM(H69+K69)</f>
        <v>303448.69400000002</v>
      </c>
      <c r="M69" s="8">
        <v>9</v>
      </c>
    </row>
    <row r="70" spans="3:13" x14ac:dyDescent="0.2">
      <c r="C70" s="2" t="s">
        <v>88</v>
      </c>
      <c r="D70" s="3" t="s">
        <v>21</v>
      </c>
      <c r="E70" s="4">
        <v>42309</v>
      </c>
      <c r="F70" s="5">
        <v>15743.35</v>
      </c>
      <c r="G70" s="6">
        <v>17.399999999999999</v>
      </c>
      <c r="H70" s="5">
        <f>G70*F70+F70</f>
        <v>289677.64</v>
      </c>
      <c r="I70" s="6">
        <v>0.97</v>
      </c>
      <c r="J70" s="3" t="str">
        <f>IF(I70&lt;80%,"SÍ","NO")</f>
        <v>NO</v>
      </c>
      <c r="K70" s="5">
        <v>3443.4</v>
      </c>
      <c r="L70" s="5">
        <f>SUM(H70+K70)</f>
        <v>293121.03999999998</v>
      </c>
      <c r="M70" s="8">
        <v>10</v>
      </c>
    </row>
    <row r="71" spans="3:13" x14ac:dyDescent="0.2">
      <c r="C71" s="2" t="s">
        <v>89</v>
      </c>
      <c r="D71" s="3" t="s">
        <v>21</v>
      </c>
      <c r="E71" s="4">
        <v>41486</v>
      </c>
      <c r="F71" s="5">
        <v>22146.65</v>
      </c>
      <c r="G71" s="6">
        <v>11.76</v>
      </c>
      <c r="H71" s="5">
        <f>G71*F71+F71</f>
        <v>282591.25400000002</v>
      </c>
      <c r="I71" s="6">
        <v>0.74</v>
      </c>
      <c r="J71" s="3" t="str">
        <f>IF(I71&lt;80%,"SÍ","NO")</f>
        <v>SÍ</v>
      </c>
      <c r="K71" s="5">
        <v>3459.5</v>
      </c>
      <c r="L71" s="5">
        <f>SUM(H71+K71)</f>
        <v>286050.75400000002</v>
      </c>
      <c r="M71" s="8">
        <v>9</v>
      </c>
    </row>
    <row r="72" spans="3:13" x14ac:dyDescent="0.2">
      <c r="C72" s="2" t="s">
        <v>90</v>
      </c>
      <c r="D72" s="3" t="s">
        <v>21</v>
      </c>
      <c r="E72" s="4">
        <v>44355</v>
      </c>
      <c r="F72" s="5">
        <v>19611.240000000002</v>
      </c>
      <c r="G72" s="6">
        <v>11</v>
      </c>
      <c r="H72" s="5">
        <f>G72*F72+F72</f>
        <v>235334.88</v>
      </c>
      <c r="I72" s="6">
        <v>0.62</v>
      </c>
      <c r="J72" s="3" t="str">
        <f>IF(I72&lt;80%,"SÍ","NO")</f>
        <v>SÍ</v>
      </c>
      <c r="K72" s="5">
        <v>2997.3</v>
      </c>
      <c r="L72" s="5">
        <f>SUM(H72+K72)</f>
        <v>238332.18</v>
      </c>
      <c r="M72" s="8">
        <v>13</v>
      </c>
    </row>
    <row r="73" spans="3:13" x14ac:dyDescent="0.2">
      <c r="C73" s="2" t="s">
        <v>91</v>
      </c>
      <c r="D73" s="3" t="s">
        <v>21</v>
      </c>
      <c r="E73" s="4">
        <v>41081</v>
      </c>
      <c r="F73" s="5">
        <v>10192.450000000001</v>
      </c>
      <c r="G73" s="6">
        <v>17.73</v>
      </c>
      <c r="H73" s="5">
        <f>G73*F73+F73</f>
        <v>190904.58850000001</v>
      </c>
      <c r="I73" s="6">
        <v>0.99</v>
      </c>
      <c r="J73" s="3" t="str">
        <f>IF(I73&lt;80%,"SÍ","NO")</f>
        <v>NO</v>
      </c>
      <c r="K73" s="5">
        <v>5507.99</v>
      </c>
      <c r="L73" s="5">
        <f>SUM(H73+K73)</f>
        <v>196412.5785</v>
      </c>
      <c r="M73" s="8">
        <v>7</v>
      </c>
    </row>
    <row r="74" spans="3:13" x14ac:dyDescent="0.2">
      <c r="C74" s="2" t="s">
        <v>92</v>
      </c>
      <c r="D74" s="3" t="s">
        <v>21</v>
      </c>
      <c r="E74" s="4">
        <v>41101</v>
      </c>
      <c r="F74" s="5">
        <v>19990.48</v>
      </c>
      <c r="G74" s="6">
        <v>8.52</v>
      </c>
      <c r="H74" s="5">
        <f>G74*F74+F74</f>
        <v>190309.36960000001</v>
      </c>
      <c r="I74" s="6">
        <v>0.53</v>
      </c>
      <c r="J74" s="3" t="str">
        <f>IF(I74&lt;80%,"SÍ","NO")</f>
        <v>SÍ</v>
      </c>
      <c r="K74" s="5">
        <v>2619.94</v>
      </c>
      <c r="L74" s="5">
        <f>SUM(H74+K74)</f>
        <v>192929.30960000001</v>
      </c>
      <c r="M74" s="8">
        <v>3</v>
      </c>
    </row>
    <row r="75" spans="3:13" x14ac:dyDescent="0.2">
      <c r="C75" s="2" t="s">
        <v>93</v>
      </c>
      <c r="D75" s="3" t="s">
        <v>21</v>
      </c>
      <c r="E75" s="4">
        <v>44198</v>
      </c>
      <c r="F75" s="5">
        <v>12470.11</v>
      </c>
      <c r="G75" s="6">
        <v>13.67</v>
      </c>
      <c r="H75" s="5">
        <f>G75*F75+F75</f>
        <v>182936.51370000001</v>
      </c>
      <c r="I75" s="6">
        <v>0.94</v>
      </c>
      <c r="J75" s="3" t="str">
        <f>IF(I75&lt;80%,"SÍ","NO")</f>
        <v>NO</v>
      </c>
      <c r="K75" s="5">
        <v>6184.04</v>
      </c>
      <c r="L75" s="5">
        <f>SUM(H75+K75)</f>
        <v>189120.55369999999</v>
      </c>
      <c r="M75" s="8">
        <v>1</v>
      </c>
    </row>
    <row r="76" spans="3:13" x14ac:dyDescent="0.2">
      <c r="C76" s="2" t="s">
        <v>94</v>
      </c>
      <c r="D76" s="3" t="s">
        <v>21</v>
      </c>
      <c r="E76" s="4">
        <v>42358</v>
      </c>
      <c r="F76" s="5">
        <v>26143.4</v>
      </c>
      <c r="G76" s="6">
        <v>5.6</v>
      </c>
      <c r="H76" s="5">
        <f>G76*F76+F76</f>
        <v>172546.44</v>
      </c>
      <c r="I76" s="6">
        <v>0.6</v>
      </c>
      <c r="J76" s="3" t="str">
        <f>IF(I76&lt;80%,"SÍ","NO")</f>
        <v>SÍ</v>
      </c>
      <c r="K76" s="5">
        <v>3376.11</v>
      </c>
      <c r="L76" s="5">
        <f>SUM(H76+K76)</f>
        <v>175922.55</v>
      </c>
      <c r="M76" s="8">
        <v>13</v>
      </c>
    </row>
    <row r="77" spans="3:13" x14ac:dyDescent="0.2">
      <c r="C77" s="2" t="s">
        <v>95</v>
      </c>
      <c r="D77" s="3" t="s">
        <v>21</v>
      </c>
      <c r="E77" s="4">
        <v>42199</v>
      </c>
      <c r="F77" s="5">
        <v>12587.91</v>
      </c>
      <c r="G77" s="6">
        <v>12.35</v>
      </c>
      <c r="H77" s="5">
        <f>G77*F77+F77</f>
        <v>168048.59849999999</v>
      </c>
      <c r="I77" s="6">
        <v>0.66</v>
      </c>
      <c r="J77" s="3" t="str">
        <f>IF(I77&lt;80%,"SÍ","NO")</f>
        <v>SÍ</v>
      </c>
      <c r="K77" s="5">
        <v>5682.33</v>
      </c>
      <c r="L77" s="5">
        <f>SUM(H77+K77)</f>
        <v>173730.92850000001</v>
      </c>
      <c r="M77" s="8">
        <v>9</v>
      </c>
    </row>
    <row r="78" spans="3:13" x14ac:dyDescent="0.2">
      <c r="C78" s="2" t="s">
        <v>96</v>
      </c>
      <c r="D78" s="3" t="s">
        <v>21</v>
      </c>
      <c r="E78" s="4">
        <v>44468</v>
      </c>
      <c r="F78" s="5">
        <v>12777.05</v>
      </c>
      <c r="G78" s="6">
        <v>11.17</v>
      </c>
      <c r="H78" s="5">
        <f>G78*F78+F78</f>
        <v>155496.6985</v>
      </c>
      <c r="I78" s="6">
        <v>0.85</v>
      </c>
      <c r="J78" s="3" t="str">
        <f>IF(I78&lt;80%,"SÍ","NO")</f>
        <v>NO</v>
      </c>
      <c r="K78" s="5">
        <v>5422.77</v>
      </c>
      <c r="L78" s="5">
        <f>SUM(H78+K78)</f>
        <v>160919.46849999999</v>
      </c>
      <c r="M78" s="8">
        <v>4</v>
      </c>
    </row>
    <row r="79" spans="3:13" x14ac:dyDescent="0.2">
      <c r="C79" s="2" t="s">
        <v>97</v>
      </c>
      <c r="D79" s="3" t="s">
        <v>21</v>
      </c>
      <c r="E79" s="4">
        <v>44225</v>
      </c>
      <c r="F79" s="5">
        <v>12592.66</v>
      </c>
      <c r="G79" s="6">
        <v>10.43</v>
      </c>
      <c r="H79" s="5">
        <f>G79*F79+F79</f>
        <v>143934.10380000001</v>
      </c>
      <c r="I79" s="6">
        <v>0.59</v>
      </c>
      <c r="J79" s="3" t="str">
        <f>IF(I79&lt;80%,"SÍ","NO")</f>
        <v>SÍ</v>
      </c>
      <c r="K79" s="5">
        <v>3197.02</v>
      </c>
      <c r="L79" s="5">
        <f>SUM(H79+K79)</f>
        <v>147131.1238</v>
      </c>
      <c r="M79" s="8">
        <v>4</v>
      </c>
    </row>
    <row r="80" spans="3:13" x14ac:dyDescent="0.2">
      <c r="C80" s="2" t="s">
        <v>98</v>
      </c>
      <c r="D80" s="3" t="s">
        <v>21</v>
      </c>
      <c r="E80" s="4">
        <v>44194</v>
      </c>
      <c r="F80" s="5">
        <v>12954.99</v>
      </c>
      <c r="G80" s="6">
        <v>8.7200000000000006</v>
      </c>
      <c r="H80" s="5">
        <f>G80*F80+F80</f>
        <v>125922.5028</v>
      </c>
      <c r="I80" s="6">
        <v>0.79</v>
      </c>
      <c r="J80" s="3" t="str">
        <f>IF(I80&lt;80%,"SÍ","NO")</f>
        <v>SÍ</v>
      </c>
      <c r="K80" s="5">
        <v>3783.09</v>
      </c>
      <c r="L80" s="5">
        <f>SUM(H80+K80)</f>
        <v>129705.5928</v>
      </c>
      <c r="M80" s="8">
        <v>3</v>
      </c>
    </row>
    <row r="81" spans="3:13" x14ac:dyDescent="0.2">
      <c r="C81" s="2" t="s">
        <v>99</v>
      </c>
      <c r="D81" s="3" t="s">
        <v>21</v>
      </c>
      <c r="E81" s="4">
        <v>41775</v>
      </c>
      <c r="F81" s="5">
        <v>19552.34</v>
      </c>
      <c r="G81" s="6">
        <v>5.19</v>
      </c>
      <c r="H81" s="5">
        <f>G81*F81+F81</f>
        <v>121028.9846</v>
      </c>
      <c r="I81" s="6">
        <v>0.82</v>
      </c>
      <c r="J81" s="3" t="str">
        <f>IF(I81&lt;80%,"SÍ","NO")</f>
        <v>NO</v>
      </c>
      <c r="K81" s="5">
        <v>3031.08</v>
      </c>
      <c r="L81" s="5">
        <f>SUM(H81+K81)</f>
        <v>124060.0646</v>
      </c>
      <c r="M81" s="8">
        <v>2</v>
      </c>
    </row>
    <row r="82" spans="3:13" x14ac:dyDescent="0.2">
      <c r="C82" s="2" t="s">
        <v>100</v>
      </c>
      <c r="D82" s="3" t="s">
        <v>19</v>
      </c>
      <c r="E82" s="4">
        <v>44277</v>
      </c>
      <c r="F82" s="5">
        <v>28919.35</v>
      </c>
      <c r="G82" s="6">
        <v>19.32</v>
      </c>
      <c r="H82" s="5">
        <f>G82*F82+F82</f>
        <v>587641.19200000004</v>
      </c>
      <c r="I82" s="6">
        <v>0.57999999999999996</v>
      </c>
      <c r="J82" s="3" t="str">
        <f>IF(I82&lt;80%,"SÍ","NO")</f>
        <v>SÍ</v>
      </c>
      <c r="K82" s="5">
        <v>4948.3</v>
      </c>
      <c r="L82" s="5">
        <f>SUM(H82+K82)</f>
        <v>592589.49199999997</v>
      </c>
      <c r="M82" s="8">
        <v>4</v>
      </c>
    </row>
    <row r="83" spans="3:13" x14ac:dyDescent="0.2">
      <c r="C83" s="2" t="s">
        <v>101</v>
      </c>
      <c r="D83" s="3" t="s">
        <v>19</v>
      </c>
      <c r="E83" s="4">
        <v>45098</v>
      </c>
      <c r="F83" s="5">
        <v>28216.36</v>
      </c>
      <c r="G83" s="6">
        <v>16.59</v>
      </c>
      <c r="H83" s="5">
        <f>G83*F83+F83</f>
        <v>496325.77240000002</v>
      </c>
      <c r="I83" s="6">
        <v>0.99</v>
      </c>
      <c r="J83" s="3" t="str">
        <f>IF(I83&lt;80%,"SÍ","NO")</f>
        <v>NO</v>
      </c>
      <c r="K83" s="5">
        <v>4241.46</v>
      </c>
      <c r="L83" s="5">
        <f>SUM(H83+K83)</f>
        <v>500567.23239999998</v>
      </c>
      <c r="M83" s="8">
        <v>8</v>
      </c>
    </row>
    <row r="84" spans="3:13" x14ac:dyDescent="0.2">
      <c r="C84" s="2" t="s">
        <v>102</v>
      </c>
      <c r="D84" s="3" t="s">
        <v>19</v>
      </c>
      <c r="E84" s="4">
        <v>40770</v>
      </c>
      <c r="F84" s="5">
        <v>28009.759999999998</v>
      </c>
      <c r="G84" s="6">
        <v>16.420000000000002</v>
      </c>
      <c r="H84" s="5">
        <f>G84*F84+F84</f>
        <v>487930.01919999998</v>
      </c>
      <c r="I84" s="6">
        <v>0.66</v>
      </c>
      <c r="J84" s="3" t="str">
        <f>IF(I84&lt;80%,"SÍ","NO")</f>
        <v>SÍ</v>
      </c>
      <c r="K84" s="5">
        <v>6055.27</v>
      </c>
      <c r="L84" s="5">
        <f>SUM(H84+K84)</f>
        <v>493985.2892</v>
      </c>
      <c r="M84" s="8">
        <v>12</v>
      </c>
    </row>
    <row r="85" spans="3:13" x14ac:dyDescent="0.2">
      <c r="C85" s="2" t="s">
        <v>103</v>
      </c>
      <c r="D85" s="3" t="s">
        <v>19</v>
      </c>
      <c r="E85" s="4">
        <v>41628</v>
      </c>
      <c r="F85" s="5">
        <v>22867.55</v>
      </c>
      <c r="G85" s="6">
        <v>19.690000000000001</v>
      </c>
      <c r="H85" s="5">
        <f>G85*F85+F85</f>
        <v>473129.60950000002</v>
      </c>
      <c r="I85" s="6">
        <v>0.7</v>
      </c>
      <c r="J85" s="3" t="str">
        <f>IF(I85&lt;80%,"SÍ","NO")</f>
        <v>SÍ</v>
      </c>
      <c r="K85" s="5">
        <v>1944.75</v>
      </c>
      <c r="L85" s="5">
        <f>SUM(H85+K85)</f>
        <v>475074.35950000002</v>
      </c>
      <c r="M85" s="8">
        <v>14</v>
      </c>
    </row>
    <row r="86" spans="3:13" x14ac:dyDescent="0.2">
      <c r="C86" s="2" t="s">
        <v>104</v>
      </c>
      <c r="D86" s="3" t="s">
        <v>19</v>
      </c>
      <c r="E86" s="4">
        <v>42075</v>
      </c>
      <c r="F86" s="5">
        <v>29346.11</v>
      </c>
      <c r="G86" s="6">
        <v>14.17</v>
      </c>
      <c r="H86" s="5">
        <f>G86*F86+F86</f>
        <v>445180.48869999999</v>
      </c>
      <c r="I86" s="6">
        <v>0.84</v>
      </c>
      <c r="J86" s="3" t="str">
        <f>IF(I86&lt;80%,"SÍ","NO")</f>
        <v>NO</v>
      </c>
      <c r="K86" s="5">
        <v>6050.52</v>
      </c>
      <c r="L86" s="5">
        <f>SUM(H86+K86)</f>
        <v>451231.00870000001</v>
      </c>
      <c r="M86" s="8">
        <v>12</v>
      </c>
    </row>
    <row r="87" spans="3:13" x14ac:dyDescent="0.2">
      <c r="C87" s="2" t="s">
        <v>105</v>
      </c>
      <c r="D87" s="3" t="s">
        <v>19</v>
      </c>
      <c r="E87" s="4">
        <v>44174</v>
      </c>
      <c r="F87" s="5">
        <v>21288.32</v>
      </c>
      <c r="G87" s="6">
        <v>19.440000000000001</v>
      </c>
      <c r="H87" s="5">
        <f>G87*F87+F87</f>
        <v>435133.26079999999</v>
      </c>
      <c r="I87" s="6">
        <v>0.78</v>
      </c>
      <c r="J87" s="3" t="str">
        <f>IF(I87&lt;80%,"SÍ","NO")</f>
        <v>SÍ</v>
      </c>
      <c r="K87" s="5">
        <v>2985.65</v>
      </c>
      <c r="L87" s="5">
        <f>SUM(H87+K87)</f>
        <v>438118.91080000001</v>
      </c>
      <c r="M87" s="8">
        <v>8</v>
      </c>
    </row>
    <row r="88" spans="3:13" x14ac:dyDescent="0.2">
      <c r="C88" s="2" t="s">
        <v>106</v>
      </c>
      <c r="D88" s="3" t="s">
        <v>19</v>
      </c>
      <c r="E88" s="4">
        <v>40275</v>
      </c>
      <c r="F88" s="5">
        <v>25293.37</v>
      </c>
      <c r="G88" s="6">
        <v>14.95</v>
      </c>
      <c r="H88" s="5">
        <f>G88*F88+F88</f>
        <v>403429.25150000001</v>
      </c>
      <c r="I88" s="6">
        <v>0.79</v>
      </c>
      <c r="J88" s="3" t="str">
        <f>IF(I88&lt;80%,"SÍ","NO")</f>
        <v>SÍ</v>
      </c>
      <c r="K88" s="5">
        <v>2057.67</v>
      </c>
      <c r="L88" s="5">
        <f>SUM(H88+K88)</f>
        <v>405486.9215</v>
      </c>
      <c r="M88" s="8">
        <v>7</v>
      </c>
    </row>
    <row r="89" spans="3:13" x14ac:dyDescent="0.2">
      <c r="C89" s="2" t="s">
        <v>107</v>
      </c>
      <c r="D89" s="3" t="s">
        <v>19</v>
      </c>
      <c r="E89" s="4">
        <v>43239</v>
      </c>
      <c r="F89" s="5">
        <v>25232.86</v>
      </c>
      <c r="G89" s="6">
        <v>14.5</v>
      </c>
      <c r="H89" s="5">
        <f>G89*F89+F89</f>
        <v>391109.33</v>
      </c>
      <c r="I89" s="6">
        <v>0.97</v>
      </c>
      <c r="J89" s="3" t="str">
        <f>IF(I89&lt;80%,"SÍ","NO")</f>
        <v>NO</v>
      </c>
      <c r="K89" s="5">
        <v>3815.91</v>
      </c>
      <c r="L89" s="5">
        <f>SUM(H89+K89)</f>
        <v>394925.24</v>
      </c>
      <c r="M89" s="8">
        <v>3</v>
      </c>
    </row>
    <row r="90" spans="3:13" x14ac:dyDescent="0.2">
      <c r="C90" s="2" t="s">
        <v>108</v>
      </c>
      <c r="D90" s="3" t="s">
        <v>19</v>
      </c>
      <c r="E90" s="4">
        <v>41116</v>
      </c>
      <c r="F90" s="5">
        <v>28320.3</v>
      </c>
      <c r="G90" s="6">
        <v>12.48</v>
      </c>
      <c r="H90" s="5">
        <f>G90*F90+F90</f>
        <v>381757.64399999997</v>
      </c>
      <c r="I90" s="6">
        <v>0.82</v>
      </c>
      <c r="J90" s="3" t="str">
        <f>IF(I90&lt;80%,"SÍ","NO")</f>
        <v>NO</v>
      </c>
      <c r="K90" s="5">
        <v>3450</v>
      </c>
      <c r="L90" s="5">
        <f>SUM(H90+K90)</f>
        <v>385207.64399999997</v>
      </c>
      <c r="M90" s="8">
        <v>13</v>
      </c>
    </row>
    <row r="91" spans="3:13" x14ac:dyDescent="0.2">
      <c r="C91" s="2" t="s">
        <v>109</v>
      </c>
      <c r="D91" s="3" t="s">
        <v>19</v>
      </c>
      <c r="E91" s="4">
        <v>40575</v>
      </c>
      <c r="F91" s="5">
        <v>21566.07</v>
      </c>
      <c r="G91" s="6">
        <v>15.79</v>
      </c>
      <c r="H91" s="5">
        <f>G91*F91+F91</f>
        <v>362094.31530000002</v>
      </c>
      <c r="I91" s="6">
        <v>0.97</v>
      </c>
      <c r="J91" s="3" t="str">
        <f>IF(I91&lt;80%,"SÍ","NO")</f>
        <v>NO</v>
      </c>
      <c r="K91" s="5">
        <v>2976.67</v>
      </c>
      <c r="L91" s="5">
        <f>SUM(H91+K91)</f>
        <v>365070.9853</v>
      </c>
      <c r="M91" s="8">
        <v>10</v>
      </c>
    </row>
    <row r="92" spans="3:13" x14ac:dyDescent="0.2">
      <c r="C92" s="2" t="s">
        <v>110</v>
      </c>
      <c r="D92" s="3" t="s">
        <v>19</v>
      </c>
      <c r="E92" s="4">
        <v>42640</v>
      </c>
      <c r="F92" s="5">
        <v>18593.2</v>
      </c>
      <c r="G92" s="6">
        <v>18.03</v>
      </c>
      <c r="H92" s="5">
        <f>G92*F92+F92</f>
        <v>353828.59600000002</v>
      </c>
      <c r="I92" s="6">
        <v>0.82</v>
      </c>
      <c r="J92" s="3" t="str">
        <f>IF(I92&lt;80%,"SÍ","NO")</f>
        <v>NO</v>
      </c>
      <c r="K92" s="5">
        <v>4864.5</v>
      </c>
      <c r="L92" s="5">
        <f>SUM(H92+K92)</f>
        <v>358693.09600000002</v>
      </c>
      <c r="M92" s="8">
        <v>12</v>
      </c>
    </row>
    <row r="93" spans="3:13" x14ac:dyDescent="0.2">
      <c r="C93" s="2" t="s">
        <v>111</v>
      </c>
      <c r="D93" s="3" t="s">
        <v>19</v>
      </c>
      <c r="E93" s="4">
        <v>40239</v>
      </c>
      <c r="F93" s="5">
        <v>17221.849999999999</v>
      </c>
      <c r="G93" s="6">
        <v>16.260000000000002</v>
      </c>
      <c r="H93" s="5">
        <f>G93*F93+F93</f>
        <v>297249.13099999999</v>
      </c>
      <c r="I93" s="6">
        <v>0.93</v>
      </c>
      <c r="J93" s="3" t="str">
        <f>IF(I93&lt;80%,"SÍ","NO")</f>
        <v>NO</v>
      </c>
      <c r="K93" s="5">
        <v>5766.74</v>
      </c>
      <c r="L93" s="5">
        <f>SUM(H93+K93)</f>
        <v>303015.87099999998</v>
      </c>
      <c r="M93" s="8">
        <v>4</v>
      </c>
    </row>
    <row r="94" spans="3:13" x14ac:dyDescent="0.2">
      <c r="C94" s="2" t="s">
        <v>112</v>
      </c>
      <c r="D94" s="3" t="s">
        <v>19</v>
      </c>
      <c r="E94" s="4">
        <v>43721</v>
      </c>
      <c r="F94" s="5">
        <v>27876.99</v>
      </c>
      <c r="G94" s="6">
        <v>9.1</v>
      </c>
      <c r="H94" s="5">
        <f>G94*F94+F94</f>
        <v>281557.59899999999</v>
      </c>
      <c r="I94" s="6">
        <v>0.67</v>
      </c>
      <c r="J94" s="3" t="str">
        <f>IF(I94&lt;80%,"SÍ","NO")</f>
        <v>SÍ</v>
      </c>
      <c r="K94" s="5">
        <v>4822.8100000000004</v>
      </c>
      <c r="L94" s="5">
        <f>SUM(H94+K94)</f>
        <v>286380.40899999999</v>
      </c>
      <c r="M94" s="8">
        <v>12</v>
      </c>
    </row>
    <row r="95" spans="3:13" x14ac:dyDescent="0.2">
      <c r="C95" s="2" t="s">
        <v>113</v>
      </c>
      <c r="D95" s="3" t="s">
        <v>19</v>
      </c>
      <c r="E95" s="4">
        <v>44934</v>
      </c>
      <c r="F95" s="5">
        <v>28242.59</v>
      </c>
      <c r="G95" s="6">
        <v>6.51</v>
      </c>
      <c r="H95" s="5">
        <f>G95*F95+F95</f>
        <v>212101.85089999999</v>
      </c>
      <c r="I95" s="6">
        <v>0.69</v>
      </c>
      <c r="J95" s="3" t="str">
        <f>IF(I95&lt;80%,"SÍ","NO")</f>
        <v>SÍ</v>
      </c>
      <c r="K95" s="5">
        <v>4819.09</v>
      </c>
      <c r="L95" s="5">
        <f>SUM(H95+K95)</f>
        <v>216920.94089999999</v>
      </c>
      <c r="M95" s="8">
        <v>8</v>
      </c>
    </row>
    <row r="96" spans="3:13" x14ac:dyDescent="0.2">
      <c r="C96" s="2" t="s">
        <v>114</v>
      </c>
      <c r="D96" s="3" t="s">
        <v>19</v>
      </c>
      <c r="E96" s="4">
        <v>43754</v>
      </c>
      <c r="F96" s="5">
        <v>19931.740000000002</v>
      </c>
      <c r="G96" s="6">
        <v>9.06</v>
      </c>
      <c r="H96" s="5">
        <f>G96*F96+F96</f>
        <v>200513.30439999999</v>
      </c>
      <c r="I96" s="6">
        <v>0.64</v>
      </c>
      <c r="J96" s="3" t="str">
        <f>IF(I96&lt;80%,"SÍ","NO")</f>
        <v>SÍ</v>
      </c>
      <c r="K96" s="5">
        <v>2301.94</v>
      </c>
      <c r="L96" s="5">
        <f>SUM(H96+K96)</f>
        <v>202815.2444</v>
      </c>
      <c r="M96" s="8">
        <v>3</v>
      </c>
    </row>
    <row r="97" spans="3:13" x14ac:dyDescent="0.2">
      <c r="C97" s="2" t="s">
        <v>115</v>
      </c>
      <c r="D97" s="3" t="s">
        <v>19</v>
      </c>
      <c r="E97" s="4">
        <v>43807</v>
      </c>
      <c r="F97" s="5">
        <v>22251.279999999999</v>
      </c>
      <c r="G97" s="6">
        <v>7.68</v>
      </c>
      <c r="H97" s="5">
        <f>G97*F97+F97</f>
        <v>193141.11040000001</v>
      </c>
      <c r="I97" s="6">
        <v>0.94</v>
      </c>
      <c r="J97" s="3" t="str">
        <f>IF(I97&lt;80%,"SÍ","NO")</f>
        <v>NO</v>
      </c>
      <c r="K97" s="5">
        <v>3334.81</v>
      </c>
      <c r="L97" s="5">
        <f>SUM(H97+K97)</f>
        <v>196475.9204</v>
      </c>
      <c r="M97" s="8">
        <v>4</v>
      </c>
    </row>
    <row r="98" spans="3:13" x14ac:dyDescent="0.2">
      <c r="C98" s="2" t="s">
        <v>116</v>
      </c>
      <c r="D98" s="3" t="s">
        <v>19</v>
      </c>
      <c r="E98" s="4">
        <v>43079</v>
      </c>
      <c r="F98" s="5">
        <v>18957.95</v>
      </c>
      <c r="G98" s="6">
        <v>8.5500000000000007</v>
      </c>
      <c r="H98" s="5">
        <f>G98*F98+F98</f>
        <v>181048.42249999999</v>
      </c>
      <c r="I98" s="6">
        <v>0.77</v>
      </c>
      <c r="J98" s="3" t="str">
        <f>IF(I98&lt;80%,"SÍ","NO")</f>
        <v>SÍ</v>
      </c>
      <c r="K98" s="5">
        <v>4152.21</v>
      </c>
      <c r="L98" s="5">
        <f>SUM(H98+K98)</f>
        <v>185200.63250000001</v>
      </c>
      <c r="M98" s="8">
        <v>9</v>
      </c>
    </row>
    <row r="99" spans="3:13" x14ac:dyDescent="0.2">
      <c r="C99" s="2" t="s">
        <v>117</v>
      </c>
      <c r="D99" s="3" t="s">
        <v>19</v>
      </c>
      <c r="E99" s="4">
        <v>45088</v>
      </c>
      <c r="F99" s="5">
        <v>22105.1</v>
      </c>
      <c r="G99" s="6">
        <v>5.74</v>
      </c>
      <c r="H99" s="5">
        <f>G99*F99+F99</f>
        <v>148988.37400000001</v>
      </c>
      <c r="I99" s="6">
        <v>0.85</v>
      </c>
      <c r="J99" s="3" t="str">
        <f>IF(I99&lt;80%,"SÍ","NO")</f>
        <v>NO</v>
      </c>
      <c r="K99" s="5">
        <v>5256.28</v>
      </c>
      <c r="L99" s="5">
        <f>SUM(H99+K99)</f>
        <v>154244.65400000001</v>
      </c>
      <c r="M99" s="8">
        <v>3</v>
      </c>
    </row>
    <row r="100" spans="3:13" x14ac:dyDescent="0.2">
      <c r="C100" s="2" t="s">
        <v>118</v>
      </c>
      <c r="D100" s="3" t="s">
        <v>19</v>
      </c>
      <c r="E100" s="4">
        <v>42941</v>
      </c>
      <c r="F100" s="5">
        <v>17337.71</v>
      </c>
      <c r="G100" s="6">
        <v>6.58</v>
      </c>
      <c r="H100" s="5">
        <f>G100*F100+F100</f>
        <v>131419.84179999999</v>
      </c>
      <c r="I100" s="6">
        <v>0.84</v>
      </c>
      <c r="J100" s="3" t="str">
        <f>IF(I100&lt;80%,"SÍ","NO")</f>
        <v>NO</v>
      </c>
      <c r="K100" s="5">
        <v>5619.08</v>
      </c>
      <c r="L100" s="5">
        <f>SUM(H100+K100)</f>
        <v>137038.92180000001</v>
      </c>
      <c r="M100" s="8">
        <v>1</v>
      </c>
    </row>
    <row r="101" spans="3:13" x14ac:dyDescent="0.2">
      <c r="C101" s="2" t="s">
        <v>119</v>
      </c>
      <c r="D101" s="3" t="s">
        <v>19</v>
      </c>
      <c r="E101" s="4">
        <v>42465</v>
      </c>
      <c r="F101" s="5">
        <v>10682.93</v>
      </c>
      <c r="G101" s="6">
        <v>10.97</v>
      </c>
      <c r="H101" s="5">
        <f>G101*F101+F101</f>
        <v>127874.6721</v>
      </c>
      <c r="I101" s="6">
        <v>0.96</v>
      </c>
      <c r="J101" s="3" t="str">
        <f>IF(I101&lt;80%,"SÍ","NO")</f>
        <v>NO</v>
      </c>
      <c r="K101" s="5">
        <v>4339.87</v>
      </c>
      <c r="L101" s="5">
        <f>SUM(H101+K101)</f>
        <v>132214.54209999999</v>
      </c>
      <c r="M101" s="8">
        <v>13</v>
      </c>
    </row>
    <row r="102" spans="3:13" x14ac:dyDescent="0.2">
      <c r="C102" s="2" t="s">
        <v>120</v>
      </c>
      <c r="D102" s="3" t="s">
        <v>19</v>
      </c>
      <c r="E102" s="4">
        <v>41827</v>
      </c>
      <c r="F102" s="5">
        <v>14466.4</v>
      </c>
      <c r="G102" s="6">
        <v>5.25</v>
      </c>
      <c r="H102" s="5">
        <f>G102*F102+F102</f>
        <v>90415</v>
      </c>
      <c r="I102" s="6">
        <v>0.9</v>
      </c>
      <c r="J102" s="3" t="str">
        <f>IF(I102&lt;80%,"SÍ","NO")</f>
        <v>NO</v>
      </c>
      <c r="K102" s="5">
        <v>2107.63</v>
      </c>
      <c r="L102" s="5">
        <f>SUM(H102+K102)</f>
        <v>92522.63</v>
      </c>
      <c r="M102" s="8">
        <v>13</v>
      </c>
    </row>
  </sheetData>
  <autoFilter ref="C2:M102" xr:uid="{00000000-0009-0000-0000-000002000000}">
    <filterColumn colId="1">
      <filters>
        <filter val="Camión"/>
        <filter val="Cargador Frontal"/>
        <filter val="Perforadora"/>
      </filters>
    </filterColumn>
  </autoFilter>
  <sortState xmlns:xlrd2="http://schemas.microsoft.com/office/spreadsheetml/2017/richdata2" ref="C3:M102">
    <sortCondition ref="D3:D102" customList="Camión,Pala,Motoniveladora,Perforadora,Cargador Frontal"/>
    <sortCondition descending="1" ref="H3:H102"/>
  </sortState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Explicación</vt:lpstr>
      <vt:lpstr>Hoja N°1</vt:lpstr>
      <vt:lpstr>Hoja N°2</vt:lpstr>
      <vt:lpstr>Hoja N°2!Criterios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Pereyra</dc:creator>
  <cp:lastModifiedBy>Ana Dalmi</cp:lastModifiedBy>
  <dcterms:created xsi:type="dcterms:W3CDTF">2025-05-16T00:08:00Z</dcterms:created>
  <dcterms:modified xsi:type="dcterms:W3CDTF">2025-08-13T01:15:54Z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E393BEBE7B0D42EAB0DCD63B4E5E2876_12</vt:lpwstr>
  </property>
  <property fmtid="{D5CDD505-2E9C-101B-9397-08002B2CF9AE}" pid="3" name="KSOProductBuildVer">
    <vt:lpwstr>2058-12.2.0.21931</vt:lpwstr>
  </property>
</Properties>
</file>