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ya\Downloads\"/>
    </mc:Choice>
  </mc:AlternateContent>
  <bookViews>
    <workbookView xWindow="0" yWindow="0" windowWidth="20490" windowHeight="7005" activeTab="2"/>
  </bookViews>
  <sheets>
    <sheet name="Explicación" sheetId="1" r:id="rId1"/>
    <sheet name="Producción" sheetId="2" r:id="rId2"/>
    <sheet name="Gráficos" sheetId="3" r:id="rId3"/>
  </sheets>
  <definedNames>
    <definedName name="_xlnm._FilterDatabase" localSheetId="1" hidden="1">Producción!$A$1:$J$1</definedName>
  </definedNames>
  <calcPr calcId="162913"/>
</workbook>
</file>

<file path=xl/calcChain.xml><?xml version="1.0" encoding="utf-8"?>
<calcChain xmlns="http://schemas.openxmlformats.org/spreadsheetml/2006/main">
  <c r="C107" i="2" l="1"/>
  <c r="C106" i="2"/>
  <c r="H103" i="2"/>
  <c r="A102" i="2"/>
  <c r="H104" i="2" s="1"/>
  <c r="I112" i="2" l="1"/>
</calcChain>
</file>

<file path=xl/sharedStrings.xml><?xml version="1.0" encoding="utf-8"?>
<sst xmlns="http://schemas.openxmlformats.org/spreadsheetml/2006/main" count="250" uniqueCount="46">
  <si>
    <t>Temática: Gestión de Producción y Costos de Minerales</t>
  </si>
  <si>
    <t>En esta tabla se simula la gestión de la producción de distintos minerales.</t>
  </si>
  <si>
    <t>Se registran las toneladas extraídas, su precio por tonelada, los descuentos por impurezas,</t>
  </si>
  <si>
    <t>y se calcula el total neto. También se determina si la producción es rentable o no.</t>
  </si>
  <si>
    <t>Este ejercicio incluye formato, fórmulas, función SI, fijación de celdas y gráficos.</t>
  </si>
  <si>
    <t>ID</t>
  </si>
  <si>
    <t>Fecha de extracción</t>
  </si>
  <si>
    <t>Mineral</t>
  </si>
  <si>
    <t>Toneladas extraídas</t>
  </si>
  <si>
    <t>Precio por tonelada</t>
  </si>
  <si>
    <t>Total bruto</t>
  </si>
  <si>
    <t>Descuento (%)</t>
  </si>
  <si>
    <t>Descuento ($)</t>
  </si>
  <si>
    <t>Total neto</t>
  </si>
  <si>
    <t>Estado</t>
  </si>
  <si>
    <t>Hierro</t>
  </si>
  <si>
    <t>Oro</t>
  </si>
  <si>
    <t>Plata</t>
  </si>
  <si>
    <t>Cobre</t>
  </si>
  <si>
    <t>Zinc</t>
  </si>
  <si>
    <t>Rentable</t>
  </si>
  <si>
    <t>No rentable</t>
  </si>
  <si>
    <t>Toneladas</t>
  </si>
  <si>
    <t>Cantidad</t>
  </si>
  <si>
    <t>empleados,minerales o roca</t>
  </si>
  <si>
    <t>maquinaria procesos</t>
  </si>
  <si>
    <t>Columna1</t>
  </si>
  <si>
    <t>Media</t>
  </si>
  <si>
    <t>Error típico</t>
  </si>
  <si>
    <t>Mediana</t>
  </si>
  <si>
    <t>Moda</t>
  </si>
  <si>
    <t>Desviación estándar</t>
  </si>
  <si>
    <t>Varianza de la muestra</t>
  </si>
  <si>
    <t>Curtosis</t>
  </si>
  <si>
    <t>Coeficiente de asimetría</t>
  </si>
  <si>
    <t>Rango</t>
  </si>
  <si>
    <t>Mínimo</t>
  </si>
  <si>
    <t>Máximo</t>
  </si>
  <si>
    <t>Suma</t>
  </si>
  <si>
    <t>Cuenta</t>
  </si>
  <si>
    <t>Se calculo precio por tonelada</t>
  </si>
  <si>
    <t>Se calculo promedio del total neto</t>
  </si>
  <si>
    <t>se calculo porcentaje</t>
  </si>
  <si>
    <t>se aplico descuento</t>
  </si>
  <si>
    <t>se aplico el aumento</t>
  </si>
  <si>
    <t>Se aplico funcion contar.si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</si>
</sst>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\$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1" fillId="2" borderId="0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Continuous"/>
    </xf>
    <xf numFmtId="165" fontId="0" fillId="0" borderId="0" xfId="0" applyNumberFormat="1"/>
    <xf numFmtId="0" fontId="0" fillId="3" borderId="0" xfId="0" applyFill="1"/>
    <xf numFmtId="0" fontId="0" fillId="3" borderId="0" xfId="0" applyFill="1" applyBorder="1" applyAlignment="1"/>
    <xf numFmtId="10" fontId="0" fillId="0" borderId="0" xfId="0" applyNumberFormat="1" applyBorder="1"/>
    <xf numFmtId="0" fontId="0" fillId="4" borderId="0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Producción total por mineral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Toneladas por Mineral</c:v>
          </c:tx>
          <c:invertIfNegative val="0"/>
          <c:cat>
            <c:strRef>
              <c:f>Gráficos!$A$2:$A$6</c:f>
              <c:strCache>
                <c:ptCount val="5"/>
                <c:pt idx="0">
                  <c:v>Cobre</c:v>
                </c:pt>
                <c:pt idx="1">
                  <c:v>Hierro</c:v>
                </c:pt>
                <c:pt idx="2">
                  <c:v>Oro</c:v>
                </c:pt>
                <c:pt idx="3">
                  <c:v>Plata</c:v>
                </c:pt>
                <c:pt idx="4">
                  <c:v>Zinc</c:v>
                </c:pt>
              </c:strCache>
            </c:strRef>
          </c:cat>
          <c:val>
            <c:numRef>
              <c:f>Gráficos!$B$2:$B$6</c:f>
              <c:numCache>
                <c:formatCode>General</c:formatCode>
                <c:ptCount val="5"/>
                <c:pt idx="0">
                  <c:v>520.29999999999995</c:v>
                </c:pt>
                <c:pt idx="1">
                  <c:v>540.03</c:v>
                </c:pt>
                <c:pt idx="2">
                  <c:v>386.69</c:v>
                </c:pt>
                <c:pt idx="3">
                  <c:v>627.72</c:v>
                </c:pt>
                <c:pt idx="4">
                  <c:v>540.21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1-4989-ACC7-26F031B4E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Rentabilidad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Rentabilidad</c:v>
          </c:tx>
          <c:cat>
            <c:strRef>
              <c:f>Gráficos!$A$11:$A$12</c:f>
              <c:strCache>
                <c:ptCount val="2"/>
                <c:pt idx="0">
                  <c:v>Rentable</c:v>
                </c:pt>
                <c:pt idx="1">
                  <c:v>No rentable</c:v>
                </c:pt>
              </c:strCache>
            </c:strRef>
          </c:cat>
          <c:val>
            <c:numRef>
              <c:f>Gráficos!$B$11:$B$12</c:f>
              <c:numCache>
                <c:formatCode>General</c:formatCode>
                <c:ptCount val="2"/>
                <c:pt idx="0">
                  <c:v>45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4-424A-AC2B-A116FB63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Producción!$E$1</c:f>
              <c:strCache>
                <c:ptCount val="1"/>
                <c:pt idx="0">
                  <c:v>Precio por tonelada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Producción!$E$2:$E$101</c:f>
              <c:numCache>
                <c:formatCode>\$#,##0.00</c:formatCode>
                <c:ptCount val="100"/>
                <c:pt idx="0">
                  <c:v>1655.9</c:v>
                </c:pt>
                <c:pt idx="1">
                  <c:v>2773.66</c:v>
                </c:pt>
                <c:pt idx="2">
                  <c:v>1319.33</c:v>
                </c:pt>
                <c:pt idx="3">
                  <c:v>1093.1600000000001</c:v>
                </c:pt>
                <c:pt idx="4">
                  <c:v>2422.33</c:v>
                </c:pt>
                <c:pt idx="5">
                  <c:v>1769.47</c:v>
                </c:pt>
                <c:pt idx="6">
                  <c:v>1447.61</c:v>
                </c:pt>
                <c:pt idx="7">
                  <c:v>2975.65</c:v>
                </c:pt>
                <c:pt idx="8">
                  <c:v>1839.68</c:v>
                </c:pt>
                <c:pt idx="9">
                  <c:v>2566.5700000000002</c:v>
                </c:pt>
                <c:pt idx="10">
                  <c:v>2510.61</c:v>
                </c:pt>
                <c:pt idx="11">
                  <c:v>1549.53</c:v>
                </c:pt>
                <c:pt idx="12">
                  <c:v>2362.6999999999998</c:v>
                </c:pt>
                <c:pt idx="13">
                  <c:v>2750.36</c:v>
                </c:pt>
                <c:pt idx="14">
                  <c:v>2630.11</c:v>
                </c:pt>
                <c:pt idx="15">
                  <c:v>2823.75</c:v>
                </c:pt>
                <c:pt idx="16">
                  <c:v>1713.32</c:v>
                </c:pt>
                <c:pt idx="17">
                  <c:v>1421.78</c:v>
                </c:pt>
                <c:pt idx="18">
                  <c:v>2156.4</c:v>
                </c:pt>
                <c:pt idx="19">
                  <c:v>1860.89</c:v>
                </c:pt>
                <c:pt idx="20">
                  <c:v>2639.1</c:v>
                </c:pt>
                <c:pt idx="21">
                  <c:v>2835.51</c:v>
                </c:pt>
                <c:pt idx="22">
                  <c:v>2949.11</c:v>
                </c:pt>
                <c:pt idx="23">
                  <c:v>2139.7800000000002</c:v>
                </c:pt>
                <c:pt idx="24">
                  <c:v>1466.4</c:v>
                </c:pt>
                <c:pt idx="25">
                  <c:v>2430.56</c:v>
                </c:pt>
                <c:pt idx="26">
                  <c:v>1906.16</c:v>
                </c:pt>
                <c:pt idx="27">
                  <c:v>1468.88</c:v>
                </c:pt>
                <c:pt idx="28">
                  <c:v>2502.21</c:v>
                </c:pt>
                <c:pt idx="29">
                  <c:v>2527.17</c:v>
                </c:pt>
                <c:pt idx="30">
                  <c:v>2691.67</c:v>
                </c:pt>
                <c:pt idx="31">
                  <c:v>2506.85</c:v>
                </c:pt>
                <c:pt idx="32">
                  <c:v>2078.44</c:v>
                </c:pt>
                <c:pt idx="33">
                  <c:v>2039</c:v>
                </c:pt>
                <c:pt idx="34">
                  <c:v>1490.77</c:v>
                </c:pt>
                <c:pt idx="35">
                  <c:v>2230.33</c:v>
                </c:pt>
                <c:pt idx="36">
                  <c:v>2577.71</c:v>
                </c:pt>
                <c:pt idx="37">
                  <c:v>2587.04</c:v>
                </c:pt>
                <c:pt idx="38">
                  <c:v>1701.04</c:v>
                </c:pt>
                <c:pt idx="39">
                  <c:v>2974.36</c:v>
                </c:pt>
                <c:pt idx="40">
                  <c:v>1981.31</c:v>
                </c:pt>
                <c:pt idx="41">
                  <c:v>2868.97</c:v>
                </c:pt>
                <c:pt idx="42">
                  <c:v>1261.8499999999999</c:v>
                </c:pt>
                <c:pt idx="43">
                  <c:v>2539.21</c:v>
                </c:pt>
                <c:pt idx="44">
                  <c:v>1124.83</c:v>
                </c:pt>
                <c:pt idx="45">
                  <c:v>1327.49</c:v>
                </c:pt>
                <c:pt idx="46">
                  <c:v>2662.05</c:v>
                </c:pt>
                <c:pt idx="47">
                  <c:v>1309.1600000000001</c:v>
                </c:pt>
                <c:pt idx="48">
                  <c:v>1948.22</c:v>
                </c:pt>
                <c:pt idx="49">
                  <c:v>1736.41</c:v>
                </c:pt>
                <c:pt idx="50">
                  <c:v>2689.78</c:v>
                </c:pt>
                <c:pt idx="51">
                  <c:v>2028.58</c:v>
                </c:pt>
                <c:pt idx="52">
                  <c:v>1787.51</c:v>
                </c:pt>
                <c:pt idx="53">
                  <c:v>1723.23</c:v>
                </c:pt>
                <c:pt idx="54">
                  <c:v>2908.37</c:v>
                </c:pt>
                <c:pt idx="55">
                  <c:v>1399.53</c:v>
                </c:pt>
                <c:pt idx="56">
                  <c:v>2258.9</c:v>
                </c:pt>
                <c:pt idx="57">
                  <c:v>2416.4499999999998</c:v>
                </c:pt>
                <c:pt idx="58">
                  <c:v>1614.68</c:v>
                </c:pt>
                <c:pt idx="59">
                  <c:v>1104.98</c:v>
                </c:pt>
                <c:pt idx="60">
                  <c:v>1029.8</c:v>
                </c:pt>
                <c:pt idx="61">
                  <c:v>2839.82</c:v>
                </c:pt>
                <c:pt idx="62">
                  <c:v>2173.5500000000002</c:v>
                </c:pt>
                <c:pt idx="63">
                  <c:v>2984.47</c:v>
                </c:pt>
                <c:pt idx="64">
                  <c:v>2902.91</c:v>
                </c:pt>
                <c:pt idx="65">
                  <c:v>1562.77</c:v>
                </c:pt>
                <c:pt idx="66">
                  <c:v>1540.94</c:v>
                </c:pt>
                <c:pt idx="67">
                  <c:v>2766.68</c:v>
                </c:pt>
                <c:pt idx="68">
                  <c:v>2817.66</c:v>
                </c:pt>
                <c:pt idx="69">
                  <c:v>1707.37</c:v>
                </c:pt>
                <c:pt idx="70">
                  <c:v>2607.17</c:v>
                </c:pt>
                <c:pt idx="71">
                  <c:v>1775.78</c:v>
                </c:pt>
                <c:pt idx="72">
                  <c:v>1693.93</c:v>
                </c:pt>
                <c:pt idx="73">
                  <c:v>2633.31</c:v>
                </c:pt>
                <c:pt idx="74">
                  <c:v>2233.79</c:v>
                </c:pt>
                <c:pt idx="75">
                  <c:v>1352.08</c:v>
                </c:pt>
                <c:pt idx="76">
                  <c:v>2562.83</c:v>
                </c:pt>
                <c:pt idx="77">
                  <c:v>2582.16</c:v>
                </c:pt>
                <c:pt idx="78">
                  <c:v>1533.56</c:v>
                </c:pt>
                <c:pt idx="79">
                  <c:v>1884.77</c:v>
                </c:pt>
                <c:pt idx="80">
                  <c:v>1766.69</c:v>
                </c:pt>
                <c:pt idx="81">
                  <c:v>2333.83</c:v>
                </c:pt>
                <c:pt idx="82">
                  <c:v>1255.01</c:v>
                </c:pt>
                <c:pt idx="83">
                  <c:v>1828.23</c:v>
                </c:pt>
                <c:pt idx="84">
                  <c:v>2336.34</c:v>
                </c:pt>
                <c:pt idx="85">
                  <c:v>1643.4</c:v>
                </c:pt>
                <c:pt idx="86">
                  <c:v>2761.41</c:v>
                </c:pt>
                <c:pt idx="87">
                  <c:v>2394.71</c:v>
                </c:pt>
                <c:pt idx="88">
                  <c:v>1453.48</c:v>
                </c:pt>
                <c:pt idx="89">
                  <c:v>2000.43</c:v>
                </c:pt>
                <c:pt idx="90">
                  <c:v>2535.56</c:v>
                </c:pt>
                <c:pt idx="91">
                  <c:v>2374.9</c:v>
                </c:pt>
                <c:pt idx="92">
                  <c:v>1715.3</c:v>
                </c:pt>
                <c:pt idx="93">
                  <c:v>1477.06</c:v>
                </c:pt>
                <c:pt idx="94">
                  <c:v>2199.5</c:v>
                </c:pt>
                <c:pt idx="95">
                  <c:v>1727.15</c:v>
                </c:pt>
                <c:pt idx="96">
                  <c:v>1458.32</c:v>
                </c:pt>
                <c:pt idx="97">
                  <c:v>1876.86</c:v>
                </c:pt>
                <c:pt idx="98">
                  <c:v>2065.16</c:v>
                </c:pt>
                <c:pt idx="99">
                  <c:v>2817.89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6-4649-B927-1F148D0C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124672"/>
        <c:axId val="1306126752"/>
      </c:lineChart>
      <c:catAx>
        <c:axId val="130612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06126752"/>
        <c:crosses val="autoZero"/>
        <c:auto val="1"/>
        <c:lblAlgn val="ctr"/>
        <c:lblOffset val="100"/>
        <c:noMultiLvlLbl val="0"/>
      </c:catAx>
      <c:valAx>
        <c:axId val="130612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0612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15</xdr:row>
      <xdr:rowOff>0</xdr:rowOff>
    </xdr:from>
    <xdr:to>
      <xdr:col>10</xdr:col>
      <xdr:colOff>304800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35</xdr:row>
      <xdr:rowOff>28575</xdr:rowOff>
    </xdr:from>
    <xdr:to>
      <xdr:col>10</xdr:col>
      <xdr:colOff>314325</xdr:colOff>
      <xdr:row>49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6" x14ac:dyDescent="0.25">
      <c r="A1" t="s">
        <v>0</v>
      </c>
      <c r="C1" t="s">
        <v>24</v>
      </c>
      <c r="F1" t="s">
        <v>25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9" workbookViewId="0">
      <selection activeCell="E1" sqref="E1:E101"/>
    </sheetView>
  </sheetViews>
  <sheetFormatPr baseColWidth="10" defaultColWidth="9.140625" defaultRowHeight="15" x14ac:dyDescent="0.25"/>
  <cols>
    <col min="2" max="2" width="21" customWidth="1"/>
    <col min="3" max="3" width="11" customWidth="1"/>
    <col min="4" max="4" width="20.140625" customWidth="1"/>
    <col min="5" max="5" width="19.42578125" customWidth="1"/>
    <col min="6" max="6" width="11.140625" bestFit="1" customWidth="1"/>
    <col min="7" max="7" width="14.7109375" customWidth="1"/>
    <col min="8" max="8" width="14.140625" customWidth="1"/>
    <col min="9" max="9" width="12.28515625" customWidth="1"/>
    <col min="10" max="10" width="12.7109375" customWidth="1"/>
  </cols>
  <sheetData>
    <row r="1" spans="1:10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</row>
    <row r="2" spans="1:10" x14ac:dyDescent="0.25">
      <c r="A2" s="3">
        <v>8</v>
      </c>
      <c r="B2" s="4">
        <v>45359</v>
      </c>
      <c r="C2" s="3" t="s">
        <v>19</v>
      </c>
      <c r="D2" s="3">
        <v>23.2</v>
      </c>
      <c r="E2" s="5">
        <v>1655.9</v>
      </c>
      <c r="F2" s="5">
        <v>38416.879999999997</v>
      </c>
      <c r="G2" s="6">
        <v>6.3899999999999998E-2</v>
      </c>
      <c r="H2" s="5">
        <v>2454.84</v>
      </c>
      <c r="I2" s="5">
        <v>35962.04</v>
      </c>
      <c r="J2" s="3" t="s">
        <v>21</v>
      </c>
    </row>
    <row r="3" spans="1:10" x14ac:dyDescent="0.25">
      <c r="A3" s="3">
        <v>9</v>
      </c>
      <c r="B3" s="4">
        <v>45319</v>
      </c>
      <c r="C3" s="3" t="s">
        <v>19</v>
      </c>
      <c r="D3" s="3">
        <v>23.61</v>
      </c>
      <c r="E3" s="5">
        <v>2773.66</v>
      </c>
      <c r="F3" s="5">
        <v>65486.11</v>
      </c>
      <c r="G3" s="6">
        <v>4.0500000000000001E-2</v>
      </c>
      <c r="H3" s="5">
        <v>2652.19</v>
      </c>
      <c r="I3" s="5">
        <v>62833.919999999998</v>
      </c>
      <c r="J3" s="3" t="s">
        <v>20</v>
      </c>
    </row>
    <row r="4" spans="1:10" x14ac:dyDescent="0.25">
      <c r="A4" s="3">
        <v>11</v>
      </c>
      <c r="B4" s="4">
        <v>45352</v>
      </c>
      <c r="C4" s="3" t="s">
        <v>19</v>
      </c>
      <c r="D4" s="3">
        <v>36.9</v>
      </c>
      <c r="E4" s="5">
        <v>1319.33</v>
      </c>
      <c r="F4" s="5">
        <v>48683.28</v>
      </c>
      <c r="G4" s="6">
        <v>1.9199999999999998E-2</v>
      </c>
      <c r="H4" s="5">
        <v>934.72</v>
      </c>
      <c r="I4" s="5">
        <v>47748.56</v>
      </c>
      <c r="J4" s="3" t="s">
        <v>21</v>
      </c>
    </row>
    <row r="5" spans="1:10" x14ac:dyDescent="0.25">
      <c r="A5" s="3">
        <v>15</v>
      </c>
      <c r="B5" s="4">
        <v>45401</v>
      </c>
      <c r="C5" s="3" t="s">
        <v>19</v>
      </c>
      <c r="D5" s="3">
        <v>35.01</v>
      </c>
      <c r="E5" s="5">
        <v>1093.1600000000001</v>
      </c>
      <c r="F5" s="5">
        <v>38271.53</v>
      </c>
      <c r="G5" s="6">
        <v>7.8899999999999998E-2</v>
      </c>
      <c r="H5" s="5">
        <v>3019.62</v>
      </c>
      <c r="I5" s="5">
        <v>35251.910000000003</v>
      </c>
      <c r="J5" s="3" t="s">
        <v>21</v>
      </c>
    </row>
    <row r="6" spans="1:10" x14ac:dyDescent="0.25">
      <c r="A6" s="3">
        <v>21</v>
      </c>
      <c r="B6" s="4">
        <v>45358</v>
      </c>
      <c r="C6" s="3" t="s">
        <v>19</v>
      </c>
      <c r="D6" s="3">
        <v>15.31</v>
      </c>
      <c r="E6" s="5">
        <v>2422.33</v>
      </c>
      <c r="F6" s="5">
        <v>37085.870000000003</v>
      </c>
      <c r="G6" s="6">
        <v>2.8799999999999999E-2</v>
      </c>
      <c r="H6" s="5">
        <v>1068.07</v>
      </c>
      <c r="I6" s="5">
        <v>36017.800000000003</v>
      </c>
      <c r="J6" s="3" t="s">
        <v>21</v>
      </c>
    </row>
    <row r="7" spans="1:10" x14ac:dyDescent="0.25">
      <c r="A7" s="3">
        <v>23</v>
      </c>
      <c r="B7" s="4">
        <v>45366</v>
      </c>
      <c r="C7" s="3" t="s">
        <v>19</v>
      </c>
      <c r="D7" s="3">
        <v>30.43</v>
      </c>
      <c r="E7" s="5">
        <v>1769.47</v>
      </c>
      <c r="F7" s="5">
        <v>53844.97</v>
      </c>
      <c r="G7" s="6">
        <v>6.7699999999999996E-2</v>
      </c>
      <c r="H7" s="5">
        <v>3645.3</v>
      </c>
      <c r="I7" s="5">
        <v>50199.67</v>
      </c>
      <c r="J7" s="3" t="s">
        <v>20</v>
      </c>
    </row>
    <row r="8" spans="1:10" x14ac:dyDescent="0.25">
      <c r="A8" s="3">
        <v>25</v>
      </c>
      <c r="B8" s="4">
        <v>45327</v>
      </c>
      <c r="C8" s="3" t="s">
        <v>19</v>
      </c>
      <c r="D8" s="3">
        <v>12.71</v>
      </c>
      <c r="E8" s="5">
        <v>1447.61</v>
      </c>
      <c r="F8" s="5">
        <v>18399.12</v>
      </c>
      <c r="G8" s="6">
        <v>7.2499999999999995E-2</v>
      </c>
      <c r="H8" s="5">
        <v>1333.94</v>
      </c>
      <c r="I8" s="5">
        <v>17065.18</v>
      </c>
      <c r="J8" s="3" t="s">
        <v>21</v>
      </c>
    </row>
    <row r="9" spans="1:10" x14ac:dyDescent="0.25">
      <c r="A9" s="3">
        <v>30</v>
      </c>
      <c r="B9" s="4">
        <v>45378</v>
      </c>
      <c r="C9" s="3" t="s">
        <v>19</v>
      </c>
      <c r="D9" s="3">
        <v>6.16</v>
      </c>
      <c r="E9" s="5">
        <v>2975.65</v>
      </c>
      <c r="F9" s="5">
        <v>18330</v>
      </c>
      <c r="G9" s="6">
        <v>6.3799999999999996E-2</v>
      </c>
      <c r="H9" s="5">
        <v>1169.45</v>
      </c>
      <c r="I9" s="5">
        <v>17160.55</v>
      </c>
      <c r="J9" s="3" t="s">
        <v>21</v>
      </c>
    </row>
    <row r="10" spans="1:10" x14ac:dyDescent="0.25">
      <c r="A10" s="3">
        <v>34</v>
      </c>
      <c r="B10" s="4">
        <v>45385</v>
      </c>
      <c r="C10" s="3" t="s">
        <v>19</v>
      </c>
      <c r="D10" s="3">
        <v>15.6</v>
      </c>
      <c r="E10" s="5">
        <v>1839.68</v>
      </c>
      <c r="F10" s="5">
        <v>28699.01</v>
      </c>
      <c r="G10" s="6">
        <v>9.820000000000001E-2</v>
      </c>
      <c r="H10" s="5">
        <v>2818.24</v>
      </c>
      <c r="I10" s="5">
        <v>25880.77</v>
      </c>
      <c r="J10" s="3" t="s">
        <v>21</v>
      </c>
    </row>
    <row r="11" spans="1:10" x14ac:dyDescent="0.25">
      <c r="A11" s="3">
        <v>37</v>
      </c>
      <c r="B11" s="4">
        <v>45388</v>
      </c>
      <c r="C11" s="3" t="s">
        <v>19</v>
      </c>
      <c r="D11" s="3">
        <v>10.68</v>
      </c>
      <c r="E11" s="5">
        <v>2566.5700000000002</v>
      </c>
      <c r="F11" s="5">
        <v>27410.97</v>
      </c>
      <c r="G11" s="6">
        <v>7.9199999999999993E-2</v>
      </c>
      <c r="H11" s="5">
        <v>2170.9499999999998</v>
      </c>
      <c r="I11" s="5">
        <v>25240.02</v>
      </c>
      <c r="J11" s="3" t="s">
        <v>21</v>
      </c>
    </row>
    <row r="12" spans="1:10" x14ac:dyDescent="0.25">
      <c r="A12" s="3">
        <v>47</v>
      </c>
      <c r="B12" s="4">
        <v>45313</v>
      </c>
      <c r="C12" s="3" t="s">
        <v>19</v>
      </c>
      <c r="D12" s="3">
        <v>5.98</v>
      </c>
      <c r="E12" s="5">
        <v>2510.61</v>
      </c>
      <c r="F12" s="5">
        <v>15013.45</v>
      </c>
      <c r="G12" s="6">
        <v>3.1800000000000002E-2</v>
      </c>
      <c r="H12" s="5">
        <v>477.43</v>
      </c>
      <c r="I12" s="5">
        <v>14536.02</v>
      </c>
      <c r="J12" s="3" t="s">
        <v>21</v>
      </c>
    </row>
    <row r="13" spans="1:10" x14ac:dyDescent="0.25">
      <c r="A13" s="3">
        <v>48</v>
      </c>
      <c r="B13" s="4">
        <v>45346</v>
      </c>
      <c r="C13" s="3" t="s">
        <v>19</v>
      </c>
      <c r="D13" s="3">
        <v>40.619999999999997</v>
      </c>
      <c r="E13" s="5">
        <v>1549.53</v>
      </c>
      <c r="F13" s="5">
        <v>62941.91</v>
      </c>
      <c r="G13" s="6">
        <v>6.0999999999999999E-2</v>
      </c>
      <c r="H13" s="5">
        <v>3839.46</v>
      </c>
      <c r="I13" s="5">
        <v>59102.45</v>
      </c>
      <c r="J13" s="3" t="s">
        <v>20</v>
      </c>
    </row>
    <row r="14" spans="1:10" x14ac:dyDescent="0.25">
      <c r="A14" s="3">
        <v>50</v>
      </c>
      <c r="B14" s="4">
        <v>45355</v>
      </c>
      <c r="C14" s="3" t="s">
        <v>19</v>
      </c>
      <c r="D14" s="3">
        <v>33.29</v>
      </c>
      <c r="E14" s="5">
        <v>2362.6999999999998</v>
      </c>
      <c r="F14" s="5">
        <v>78654.28</v>
      </c>
      <c r="G14" s="6">
        <v>7.3800000000000004E-2</v>
      </c>
      <c r="H14" s="5">
        <v>5804.69</v>
      </c>
      <c r="I14" s="5">
        <v>72849.59</v>
      </c>
      <c r="J14" s="3" t="s">
        <v>20</v>
      </c>
    </row>
    <row r="15" spans="1:10" x14ac:dyDescent="0.25">
      <c r="A15" s="3">
        <v>58</v>
      </c>
      <c r="B15" s="4">
        <v>45386</v>
      </c>
      <c r="C15" s="3" t="s">
        <v>19</v>
      </c>
      <c r="D15" s="3">
        <v>26.71</v>
      </c>
      <c r="E15" s="5">
        <v>2750.36</v>
      </c>
      <c r="F15" s="5">
        <v>73462.12</v>
      </c>
      <c r="G15" s="6">
        <v>4.1599999999999998E-2</v>
      </c>
      <c r="H15" s="5">
        <v>3056.02</v>
      </c>
      <c r="I15" s="5">
        <v>70406.100000000006</v>
      </c>
      <c r="J15" s="3" t="s">
        <v>20</v>
      </c>
    </row>
    <row r="16" spans="1:10" x14ac:dyDescent="0.25">
      <c r="A16" s="3">
        <v>59</v>
      </c>
      <c r="B16" s="4">
        <v>45424</v>
      </c>
      <c r="C16" s="3" t="s">
        <v>19</v>
      </c>
      <c r="D16" s="3">
        <v>37.96</v>
      </c>
      <c r="E16" s="5">
        <v>2630.11</v>
      </c>
      <c r="F16" s="5">
        <v>99838.98</v>
      </c>
      <c r="G16" s="6">
        <v>6.0199999999999997E-2</v>
      </c>
      <c r="H16" s="5">
        <v>6010.31</v>
      </c>
      <c r="I16" s="5">
        <v>93828.67</v>
      </c>
      <c r="J16" s="3" t="s">
        <v>20</v>
      </c>
    </row>
    <row r="17" spans="1:10" x14ac:dyDescent="0.25">
      <c r="A17" s="3">
        <v>71</v>
      </c>
      <c r="B17" s="4">
        <v>45355</v>
      </c>
      <c r="C17" s="3" t="s">
        <v>19</v>
      </c>
      <c r="D17" s="3">
        <v>37.36</v>
      </c>
      <c r="E17" s="5">
        <v>2823.75</v>
      </c>
      <c r="F17" s="5">
        <v>105495.3</v>
      </c>
      <c r="G17" s="6">
        <v>2.5600000000000001E-2</v>
      </c>
      <c r="H17" s="5">
        <v>2700.68</v>
      </c>
      <c r="I17" s="5">
        <v>102794.62</v>
      </c>
      <c r="J17" s="3" t="s">
        <v>20</v>
      </c>
    </row>
    <row r="18" spans="1:10" x14ac:dyDescent="0.25">
      <c r="A18" s="3">
        <v>83</v>
      </c>
      <c r="B18" s="4">
        <v>45394</v>
      </c>
      <c r="C18" s="3" t="s">
        <v>19</v>
      </c>
      <c r="D18" s="3">
        <v>41.14</v>
      </c>
      <c r="E18" s="5">
        <v>1713.32</v>
      </c>
      <c r="F18" s="5">
        <v>70485.98</v>
      </c>
      <c r="G18" s="6">
        <v>6.7799999999999999E-2</v>
      </c>
      <c r="H18" s="5">
        <v>4778.95</v>
      </c>
      <c r="I18" s="5">
        <v>65707.03</v>
      </c>
      <c r="J18" s="3" t="s">
        <v>20</v>
      </c>
    </row>
    <row r="19" spans="1:10" x14ac:dyDescent="0.25">
      <c r="A19" s="3">
        <v>90</v>
      </c>
      <c r="B19" s="4">
        <v>45296</v>
      </c>
      <c r="C19" s="3" t="s">
        <v>19</v>
      </c>
      <c r="D19" s="3">
        <v>33.020000000000003</v>
      </c>
      <c r="E19" s="5">
        <v>1421.78</v>
      </c>
      <c r="F19" s="5">
        <v>46947.18</v>
      </c>
      <c r="G19" s="6">
        <v>3.5700000000000003E-2</v>
      </c>
      <c r="H19" s="5">
        <v>1676.01</v>
      </c>
      <c r="I19" s="5">
        <v>45271.17</v>
      </c>
      <c r="J19" s="3" t="s">
        <v>21</v>
      </c>
    </row>
    <row r="20" spans="1:10" x14ac:dyDescent="0.25">
      <c r="A20" s="3">
        <v>92</v>
      </c>
      <c r="B20" s="4">
        <v>45426</v>
      </c>
      <c r="C20" s="3" t="s">
        <v>19</v>
      </c>
      <c r="D20" s="3">
        <v>27.91</v>
      </c>
      <c r="E20" s="5">
        <v>2156.4</v>
      </c>
      <c r="F20" s="5">
        <v>60185.120000000003</v>
      </c>
      <c r="G20" s="6">
        <v>3.8399999999999997E-2</v>
      </c>
      <c r="H20" s="5">
        <v>2311.11</v>
      </c>
      <c r="I20" s="5">
        <v>57874.01</v>
      </c>
      <c r="J20" s="3" t="s">
        <v>20</v>
      </c>
    </row>
    <row r="21" spans="1:10" x14ac:dyDescent="0.25">
      <c r="A21" s="3">
        <v>97</v>
      </c>
      <c r="B21" s="4">
        <v>45301</v>
      </c>
      <c r="C21" s="3" t="s">
        <v>19</v>
      </c>
      <c r="D21" s="3">
        <v>20.22</v>
      </c>
      <c r="E21" s="5">
        <v>1860.89</v>
      </c>
      <c r="F21" s="5">
        <v>37627.199999999997</v>
      </c>
      <c r="G21" s="6">
        <v>7.2900000000000006E-2</v>
      </c>
      <c r="H21" s="5">
        <v>2743.02</v>
      </c>
      <c r="I21" s="5">
        <v>34884.18</v>
      </c>
      <c r="J21" s="3" t="s">
        <v>21</v>
      </c>
    </row>
    <row r="22" spans="1:10" x14ac:dyDescent="0.25">
      <c r="A22" s="3">
        <v>100</v>
      </c>
      <c r="B22" s="4">
        <v>45411</v>
      </c>
      <c r="C22" s="3" t="s">
        <v>19</v>
      </c>
      <c r="D22" s="3">
        <v>26.39</v>
      </c>
      <c r="E22" s="5">
        <v>2639.1</v>
      </c>
      <c r="F22" s="5">
        <v>69645.850000000006</v>
      </c>
      <c r="G22" s="6">
        <v>4.24E-2</v>
      </c>
      <c r="H22" s="5">
        <v>2952.98</v>
      </c>
      <c r="I22" s="5">
        <v>66692.87</v>
      </c>
      <c r="J22" s="3" t="s">
        <v>20</v>
      </c>
    </row>
    <row r="23" spans="1:10" x14ac:dyDescent="0.25">
      <c r="A23" s="3">
        <v>6</v>
      </c>
      <c r="B23" s="4">
        <v>45418</v>
      </c>
      <c r="C23" s="3" t="s">
        <v>17</v>
      </c>
      <c r="D23" s="3">
        <v>7.32</v>
      </c>
      <c r="E23" s="5">
        <v>2835.51</v>
      </c>
      <c r="F23" s="5">
        <v>20755.93</v>
      </c>
      <c r="G23" s="6">
        <v>4.1200000000000001E-2</v>
      </c>
      <c r="H23" s="5">
        <v>855.14</v>
      </c>
      <c r="I23" s="5">
        <v>19900.79</v>
      </c>
      <c r="J23" s="3" t="s">
        <v>21</v>
      </c>
    </row>
    <row r="24" spans="1:10" x14ac:dyDescent="0.25">
      <c r="A24" s="3">
        <v>10</v>
      </c>
      <c r="B24" s="4">
        <v>45300</v>
      </c>
      <c r="C24" s="3" t="s">
        <v>17</v>
      </c>
      <c r="D24" s="3">
        <v>35.43</v>
      </c>
      <c r="E24" s="5">
        <v>2949.11</v>
      </c>
      <c r="F24" s="5">
        <v>104486.97</v>
      </c>
      <c r="G24" s="6">
        <v>4.3499999999999997E-2</v>
      </c>
      <c r="H24" s="5">
        <v>4545.18</v>
      </c>
      <c r="I24" s="5">
        <v>99941.79</v>
      </c>
      <c r="J24" s="3" t="s">
        <v>20</v>
      </c>
    </row>
    <row r="25" spans="1:10" x14ac:dyDescent="0.25">
      <c r="A25" s="3">
        <v>22</v>
      </c>
      <c r="B25" s="4">
        <v>45436</v>
      </c>
      <c r="C25" s="3" t="s">
        <v>17</v>
      </c>
      <c r="D25" s="3">
        <v>18.7</v>
      </c>
      <c r="E25" s="5">
        <v>2139.7800000000002</v>
      </c>
      <c r="F25" s="5">
        <v>40013.89</v>
      </c>
      <c r="G25" s="6">
        <v>1.67E-2</v>
      </c>
      <c r="H25" s="5">
        <v>668.23</v>
      </c>
      <c r="I25" s="5">
        <v>39345.660000000003</v>
      </c>
      <c r="J25" s="3" t="s">
        <v>21</v>
      </c>
    </row>
    <row r="26" spans="1:10" x14ac:dyDescent="0.25">
      <c r="A26" s="3">
        <v>24</v>
      </c>
      <c r="B26" s="4">
        <v>45395</v>
      </c>
      <c r="C26" s="3" t="s">
        <v>17</v>
      </c>
      <c r="D26" s="3">
        <v>33.32</v>
      </c>
      <c r="E26" s="5">
        <v>1466.4</v>
      </c>
      <c r="F26" s="5">
        <v>48860.45</v>
      </c>
      <c r="G26" s="6">
        <v>1.9300000000000001E-2</v>
      </c>
      <c r="H26" s="5">
        <v>943.01</v>
      </c>
      <c r="I26" s="5">
        <v>47917.440000000002</v>
      </c>
      <c r="J26" s="3" t="s">
        <v>21</v>
      </c>
    </row>
    <row r="27" spans="1:10" x14ac:dyDescent="0.25">
      <c r="A27" s="3">
        <v>27</v>
      </c>
      <c r="B27" s="4">
        <v>45336</v>
      </c>
      <c r="C27" s="3" t="s">
        <v>17</v>
      </c>
      <c r="D27" s="3">
        <v>41.96</v>
      </c>
      <c r="E27" s="5">
        <v>2430.56</v>
      </c>
      <c r="F27" s="5">
        <v>101986.3</v>
      </c>
      <c r="G27" s="6">
        <v>1.2200000000000001E-2</v>
      </c>
      <c r="H27" s="5">
        <v>1244.23</v>
      </c>
      <c r="I27" s="5">
        <v>100742.07</v>
      </c>
      <c r="J27" s="3" t="s">
        <v>20</v>
      </c>
    </row>
    <row r="28" spans="1:10" x14ac:dyDescent="0.25">
      <c r="A28" s="3">
        <v>35</v>
      </c>
      <c r="B28" s="4">
        <v>45361</v>
      </c>
      <c r="C28" s="3" t="s">
        <v>17</v>
      </c>
      <c r="D28" s="3">
        <v>39.92</v>
      </c>
      <c r="E28" s="5">
        <v>1906.16</v>
      </c>
      <c r="F28" s="5">
        <v>76093.91</v>
      </c>
      <c r="G28" s="6">
        <v>4.8800000000000003E-2</v>
      </c>
      <c r="H28" s="5">
        <v>3713.38</v>
      </c>
      <c r="I28" s="5">
        <v>72380.53</v>
      </c>
      <c r="J28" s="3" t="s">
        <v>20</v>
      </c>
    </row>
    <row r="29" spans="1:10" x14ac:dyDescent="0.25">
      <c r="A29" s="3">
        <v>40</v>
      </c>
      <c r="B29" s="4">
        <v>45440</v>
      </c>
      <c r="C29" s="3" t="s">
        <v>17</v>
      </c>
      <c r="D29" s="3">
        <v>40.26</v>
      </c>
      <c r="E29" s="5">
        <v>1468.88</v>
      </c>
      <c r="F29" s="5">
        <v>59137.11</v>
      </c>
      <c r="G29" s="6">
        <v>7.9100000000000004E-2</v>
      </c>
      <c r="H29" s="5">
        <v>4677.75</v>
      </c>
      <c r="I29" s="5">
        <v>54459.360000000001</v>
      </c>
      <c r="J29" s="3" t="s">
        <v>20</v>
      </c>
    </row>
    <row r="30" spans="1:10" x14ac:dyDescent="0.25">
      <c r="A30" s="3">
        <v>43</v>
      </c>
      <c r="B30" s="4">
        <v>45411</v>
      </c>
      <c r="C30" s="3" t="s">
        <v>17</v>
      </c>
      <c r="D30" s="3">
        <v>27.27</v>
      </c>
      <c r="E30" s="5">
        <v>2502.21</v>
      </c>
      <c r="F30" s="5">
        <v>68235.27</v>
      </c>
      <c r="G30" s="6">
        <v>9.4299999999999995E-2</v>
      </c>
      <c r="H30" s="5">
        <v>6434.59</v>
      </c>
      <c r="I30" s="5">
        <v>61800.68</v>
      </c>
      <c r="J30" s="3" t="s">
        <v>20</v>
      </c>
    </row>
    <row r="31" spans="1:10" x14ac:dyDescent="0.25">
      <c r="A31" s="3">
        <v>52</v>
      </c>
      <c r="B31" s="4">
        <v>45427</v>
      </c>
      <c r="C31" s="3" t="s">
        <v>17</v>
      </c>
      <c r="D31" s="3">
        <v>11.16</v>
      </c>
      <c r="E31" s="5">
        <v>2527.17</v>
      </c>
      <c r="F31" s="5">
        <v>28203.22</v>
      </c>
      <c r="G31" s="6">
        <v>3.5200000000000002E-2</v>
      </c>
      <c r="H31" s="5">
        <v>992.75</v>
      </c>
      <c r="I31" s="5">
        <v>27210.47</v>
      </c>
      <c r="J31" s="3" t="s">
        <v>21</v>
      </c>
    </row>
    <row r="32" spans="1:10" x14ac:dyDescent="0.25">
      <c r="A32" s="3">
        <v>55</v>
      </c>
      <c r="B32" s="4">
        <v>45353</v>
      </c>
      <c r="C32" s="3" t="s">
        <v>17</v>
      </c>
      <c r="D32" s="3">
        <v>46.68</v>
      </c>
      <c r="E32" s="5">
        <v>2691.67</v>
      </c>
      <c r="F32" s="5">
        <v>125647.16</v>
      </c>
      <c r="G32" s="6">
        <v>6.2100000000000002E-2</v>
      </c>
      <c r="H32" s="5">
        <v>7802.69</v>
      </c>
      <c r="I32" s="5">
        <v>117844.47</v>
      </c>
      <c r="J32" s="3" t="s">
        <v>20</v>
      </c>
    </row>
    <row r="33" spans="1:10" x14ac:dyDescent="0.25">
      <c r="A33" s="3">
        <v>56</v>
      </c>
      <c r="B33" s="4">
        <v>45343</v>
      </c>
      <c r="C33" s="3" t="s">
        <v>17</v>
      </c>
      <c r="D33" s="3">
        <v>37.28</v>
      </c>
      <c r="E33" s="5">
        <v>2506.85</v>
      </c>
      <c r="F33" s="5">
        <v>93455.37</v>
      </c>
      <c r="G33" s="6">
        <v>2.1999999999999999E-2</v>
      </c>
      <c r="H33" s="5">
        <v>2056.02</v>
      </c>
      <c r="I33" s="5">
        <v>91399.35</v>
      </c>
      <c r="J33" s="3" t="s">
        <v>20</v>
      </c>
    </row>
    <row r="34" spans="1:10" x14ac:dyDescent="0.25">
      <c r="A34" s="3">
        <v>62</v>
      </c>
      <c r="B34" s="4">
        <v>45432</v>
      </c>
      <c r="C34" s="3" t="s">
        <v>17</v>
      </c>
      <c r="D34" s="3">
        <v>29.89</v>
      </c>
      <c r="E34" s="5">
        <v>2078.44</v>
      </c>
      <c r="F34" s="5">
        <v>62124.57</v>
      </c>
      <c r="G34" s="6">
        <v>6.6900000000000001E-2</v>
      </c>
      <c r="H34" s="5">
        <v>4156.13</v>
      </c>
      <c r="I34" s="5">
        <v>57968.44</v>
      </c>
      <c r="J34" s="3" t="s">
        <v>20</v>
      </c>
    </row>
    <row r="35" spans="1:10" x14ac:dyDescent="0.25">
      <c r="A35" s="3">
        <v>63</v>
      </c>
      <c r="B35" s="4">
        <v>45404</v>
      </c>
      <c r="C35" s="3" t="s">
        <v>17</v>
      </c>
      <c r="D35" s="3">
        <v>44.84</v>
      </c>
      <c r="E35" s="5">
        <v>2039</v>
      </c>
      <c r="F35" s="5">
        <v>91428.76</v>
      </c>
      <c r="G35" s="6">
        <v>5.3400000000000003E-2</v>
      </c>
      <c r="H35" s="5">
        <v>4882.3</v>
      </c>
      <c r="I35" s="5">
        <v>86546.46</v>
      </c>
      <c r="J35" s="3" t="s">
        <v>20</v>
      </c>
    </row>
    <row r="36" spans="1:10" x14ac:dyDescent="0.25">
      <c r="A36" s="3">
        <v>66</v>
      </c>
      <c r="B36" s="4">
        <v>45334</v>
      </c>
      <c r="C36" s="3" t="s">
        <v>17</v>
      </c>
      <c r="D36" s="3">
        <v>13.63</v>
      </c>
      <c r="E36" s="5">
        <v>1490.77</v>
      </c>
      <c r="F36" s="5">
        <v>20319.2</v>
      </c>
      <c r="G36" s="6">
        <v>7.7399999999999997E-2</v>
      </c>
      <c r="H36" s="5">
        <v>1572.71</v>
      </c>
      <c r="I36" s="5">
        <v>18746.490000000002</v>
      </c>
      <c r="J36" s="3" t="s">
        <v>21</v>
      </c>
    </row>
    <row r="37" spans="1:10" x14ac:dyDescent="0.25">
      <c r="A37" s="3">
        <v>69</v>
      </c>
      <c r="B37" s="4">
        <v>45299</v>
      </c>
      <c r="C37" s="3" t="s">
        <v>17</v>
      </c>
      <c r="D37" s="3">
        <v>12.69</v>
      </c>
      <c r="E37" s="5">
        <v>2230.33</v>
      </c>
      <c r="F37" s="5">
        <v>28302.89</v>
      </c>
      <c r="G37" s="6">
        <v>3.7100000000000001E-2</v>
      </c>
      <c r="H37" s="5">
        <v>1050.04</v>
      </c>
      <c r="I37" s="5">
        <v>27252.85</v>
      </c>
      <c r="J37" s="3" t="s">
        <v>21</v>
      </c>
    </row>
    <row r="38" spans="1:10" x14ac:dyDescent="0.25">
      <c r="A38" s="3">
        <v>77</v>
      </c>
      <c r="B38" s="4">
        <v>45441</v>
      </c>
      <c r="C38" s="3" t="s">
        <v>17</v>
      </c>
      <c r="D38" s="3">
        <v>17.149999999999999</v>
      </c>
      <c r="E38" s="5">
        <v>2577.71</v>
      </c>
      <c r="F38" s="5">
        <v>44207.73</v>
      </c>
      <c r="G38" s="6">
        <v>1.3299999999999999E-2</v>
      </c>
      <c r="H38" s="5">
        <v>587.96</v>
      </c>
      <c r="I38" s="5">
        <v>43619.77</v>
      </c>
      <c r="J38" s="3" t="s">
        <v>21</v>
      </c>
    </row>
    <row r="39" spans="1:10" x14ac:dyDescent="0.25">
      <c r="A39" s="3">
        <v>82</v>
      </c>
      <c r="B39" s="4">
        <v>45435</v>
      </c>
      <c r="C39" s="3" t="s">
        <v>17</v>
      </c>
      <c r="D39" s="3">
        <v>41.77</v>
      </c>
      <c r="E39" s="5">
        <v>2587.04</v>
      </c>
      <c r="F39" s="5">
        <v>108060.66</v>
      </c>
      <c r="G39" s="6">
        <v>1.1299999999999999E-2</v>
      </c>
      <c r="H39" s="5">
        <v>1221.0899999999999</v>
      </c>
      <c r="I39" s="5">
        <v>106839.57</v>
      </c>
      <c r="J39" s="3" t="s">
        <v>20</v>
      </c>
    </row>
    <row r="40" spans="1:10" x14ac:dyDescent="0.25">
      <c r="A40" s="3">
        <v>85</v>
      </c>
      <c r="B40" s="4">
        <v>45326</v>
      </c>
      <c r="C40" s="3" t="s">
        <v>17</v>
      </c>
      <c r="D40" s="3">
        <v>6.7</v>
      </c>
      <c r="E40" s="5">
        <v>1701.04</v>
      </c>
      <c r="F40" s="5">
        <v>11396.97</v>
      </c>
      <c r="G40" s="6">
        <v>2.7900000000000001E-2</v>
      </c>
      <c r="H40" s="5">
        <v>317.98</v>
      </c>
      <c r="I40" s="5">
        <v>11078.99</v>
      </c>
      <c r="J40" s="3" t="s">
        <v>21</v>
      </c>
    </row>
    <row r="41" spans="1:10" x14ac:dyDescent="0.25">
      <c r="A41" s="3">
        <v>87</v>
      </c>
      <c r="B41" s="4">
        <v>45412</v>
      </c>
      <c r="C41" s="3" t="s">
        <v>17</v>
      </c>
      <c r="D41" s="3">
        <v>27.01</v>
      </c>
      <c r="E41" s="5">
        <v>2974.36</v>
      </c>
      <c r="F41" s="5">
        <v>80337.460000000006</v>
      </c>
      <c r="G41" s="6">
        <v>6.3799999999999996E-2</v>
      </c>
      <c r="H41" s="5">
        <v>5125.53</v>
      </c>
      <c r="I41" s="5">
        <v>75211.929999999993</v>
      </c>
      <c r="J41" s="3" t="s">
        <v>20</v>
      </c>
    </row>
    <row r="42" spans="1:10" x14ac:dyDescent="0.25">
      <c r="A42" s="3">
        <v>89</v>
      </c>
      <c r="B42" s="4">
        <v>45392</v>
      </c>
      <c r="C42" s="3" t="s">
        <v>17</v>
      </c>
      <c r="D42" s="3">
        <v>41.98</v>
      </c>
      <c r="E42" s="5">
        <v>1981.31</v>
      </c>
      <c r="F42" s="5">
        <v>83175.39</v>
      </c>
      <c r="G42" s="6">
        <v>3.27E-2</v>
      </c>
      <c r="H42" s="5">
        <v>2719.84</v>
      </c>
      <c r="I42" s="5">
        <v>80455.55</v>
      </c>
      <c r="J42" s="3" t="s">
        <v>20</v>
      </c>
    </row>
    <row r="43" spans="1:10" x14ac:dyDescent="0.25">
      <c r="A43" s="3">
        <v>91</v>
      </c>
      <c r="B43" s="4">
        <v>45349</v>
      </c>
      <c r="C43" s="3" t="s">
        <v>17</v>
      </c>
      <c r="D43" s="3">
        <v>14.5</v>
      </c>
      <c r="E43" s="5">
        <v>2868.97</v>
      </c>
      <c r="F43" s="5">
        <v>41600.06</v>
      </c>
      <c r="G43" s="6">
        <v>5.8999999999999997E-2</v>
      </c>
      <c r="H43" s="5">
        <v>2454.4</v>
      </c>
      <c r="I43" s="5">
        <v>39145.660000000003</v>
      </c>
      <c r="J43" s="3" t="s">
        <v>21</v>
      </c>
    </row>
    <row r="44" spans="1:10" x14ac:dyDescent="0.25">
      <c r="A44" s="3">
        <v>98</v>
      </c>
      <c r="B44" s="4">
        <v>45390</v>
      </c>
      <c r="C44" s="3" t="s">
        <v>17</v>
      </c>
      <c r="D44" s="3">
        <v>27.94</v>
      </c>
      <c r="E44" s="5">
        <v>1261.8499999999999</v>
      </c>
      <c r="F44" s="5">
        <v>35256.089999999997</v>
      </c>
      <c r="G44" s="6">
        <v>7.9399999999999998E-2</v>
      </c>
      <c r="H44" s="5">
        <v>2799.33</v>
      </c>
      <c r="I44" s="5">
        <v>32456.76</v>
      </c>
      <c r="J44" s="3" t="s">
        <v>21</v>
      </c>
    </row>
    <row r="45" spans="1:10" x14ac:dyDescent="0.25">
      <c r="A45" s="3">
        <v>99</v>
      </c>
      <c r="B45" s="4">
        <v>45337</v>
      </c>
      <c r="C45" s="3" t="s">
        <v>17</v>
      </c>
      <c r="D45" s="3">
        <v>10.32</v>
      </c>
      <c r="E45" s="5">
        <v>2539.21</v>
      </c>
      <c r="F45" s="5">
        <v>26204.65</v>
      </c>
      <c r="G45" s="6">
        <v>1.2E-2</v>
      </c>
      <c r="H45" s="5">
        <v>314.45999999999998</v>
      </c>
      <c r="I45" s="5">
        <v>25890.19</v>
      </c>
      <c r="J45" s="3" t="s">
        <v>21</v>
      </c>
    </row>
    <row r="46" spans="1:10" x14ac:dyDescent="0.25">
      <c r="A46" s="3">
        <v>2</v>
      </c>
      <c r="B46" s="4">
        <v>45317</v>
      </c>
      <c r="C46" s="3" t="s">
        <v>16</v>
      </c>
      <c r="D46" s="3">
        <v>36.57</v>
      </c>
      <c r="E46" s="5">
        <v>1124.83</v>
      </c>
      <c r="F46" s="5">
        <v>41135.03</v>
      </c>
      <c r="G46" s="6">
        <v>8.5199999999999998E-2</v>
      </c>
      <c r="H46" s="5">
        <v>3504.7</v>
      </c>
      <c r="I46" s="5">
        <v>37630.33</v>
      </c>
      <c r="J46" s="3" t="s">
        <v>21</v>
      </c>
    </row>
    <row r="47" spans="1:10" x14ac:dyDescent="0.25">
      <c r="A47" s="3">
        <v>4</v>
      </c>
      <c r="B47" s="4">
        <v>45426</v>
      </c>
      <c r="C47" s="3" t="s">
        <v>16</v>
      </c>
      <c r="D47" s="3">
        <v>25.64</v>
      </c>
      <c r="E47" s="5">
        <v>1327.49</v>
      </c>
      <c r="F47" s="5">
        <v>34036.839999999997</v>
      </c>
      <c r="G47" s="6">
        <v>5.0099999999999999E-2</v>
      </c>
      <c r="H47" s="5">
        <v>1705.25</v>
      </c>
      <c r="I47" s="5">
        <v>32331.59</v>
      </c>
      <c r="J47" s="3" t="s">
        <v>21</v>
      </c>
    </row>
    <row r="48" spans="1:10" x14ac:dyDescent="0.25">
      <c r="A48" s="3">
        <v>5</v>
      </c>
      <c r="B48" s="4">
        <v>45308</v>
      </c>
      <c r="C48" s="3" t="s">
        <v>16</v>
      </c>
      <c r="D48" s="3">
        <v>13.51</v>
      </c>
      <c r="E48" s="5">
        <v>2662.05</v>
      </c>
      <c r="F48" s="5">
        <v>35964.300000000003</v>
      </c>
      <c r="G48" s="6">
        <v>4.8000000000000001E-2</v>
      </c>
      <c r="H48" s="5">
        <v>1726.29</v>
      </c>
      <c r="I48" s="5">
        <v>34238.01</v>
      </c>
      <c r="J48" s="3" t="s">
        <v>21</v>
      </c>
    </row>
    <row r="49" spans="1:10" x14ac:dyDescent="0.25">
      <c r="A49" s="3">
        <v>16</v>
      </c>
      <c r="B49" s="4">
        <v>45368</v>
      </c>
      <c r="C49" s="3" t="s">
        <v>16</v>
      </c>
      <c r="D49" s="3">
        <v>10.3</v>
      </c>
      <c r="E49" s="5">
        <v>1309.1600000000001</v>
      </c>
      <c r="F49" s="5">
        <v>13484.35</v>
      </c>
      <c r="G49" s="6">
        <v>1.38E-2</v>
      </c>
      <c r="H49" s="5">
        <v>186.08</v>
      </c>
      <c r="I49" s="5">
        <v>13298.27</v>
      </c>
      <c r="J49" s="3" t="s">
        <v>21</v>
      </c>
    </row>
    <row r="50" spans="1:10" x14ac:dyDescent="0.25">
      <c r="A50" s="3">
        <v>20</v>
      </c>
      <c r="B50" s="4">
        <v>45323</v>
      </c>
      <c r="C50" s="3" t="s">
        <v>16</v>
      </c>
      <c r="D50" s="3">
        <v>7.78</v>
      </c>
      <c r="E50" s="5">
        <v>1948.22</v>
      </c>
      <c r="F50" s="5">
        <v>15157.15</v>
      </c>
      <c r="G50" s="6">
        <v>3.6400000000000002E-2</v>
      </c>
      <c r="H50" s="5">
        <v>551.72</v>
      </c>
      <c r="I50" s="5">
        <v>14605.43</v>
      </c>
      <c r="J50" s="3" t="s">
        <v>21</v>
      </c>
    </row>
    <row r="51" spans="1:10" x14ac:dyDescent="0.25">
      <c r="A51" s="3">
        <v>26</v>
      </c>
      <c r="B51" s="4">
        <v>45299</v>
      </c>
      <c r="C51" s="3" t="s">
        <v>16</v>
      </c>
      <c r="D51" s="3">
        <v>20.34</v>
      </c>
      <c r="E51" s="5">
        <v>1736.41</v>
      </c>
      <c r="F51" s="5">
        <v>35318.58</v>
      </c>
      <c r="G51" s="6">
        <v>4.1200000000000001E-2</v>
      </c>
      <c r="H51" s="5">
        <v>1455.13</v>
      </c>
      <c r="I51" s="5">
        <v>33863.449999999997</v>
      </c>
      <c r="J51" s="3" t="s">
        <v>21</v>
      </c>
    </row>
    <row r="52" spans="1:10" x14ac:dyDescent="0.25">
      <c r="A52" s="3">
        <v>28</v>
      </c>
      <c r="B52" s="4">
        <v>45414</v>
      </c>
      <c r="C52" s="3" t="s">
        <v>16</v>
      </c>
      <c r="D52" s="3">
        <v>44.66</v>
      </c>
      <c r="E52" s="5">
        <v>2689.78</v>
      </c>
      <c r="F52" s="5">
        <v>120125.57</v>
      </c>
      <c r="G52" s="6">
        <v>8.8100000000000012E-2</v>
      </c>
      <c r="H52" s="5">
        <v>10583.06</v>
      </c>
      <c r="I52" s="5">
        <v>109542.51</v>
      </c>
      <c r="J52" s="3" t="s">
        <v>20</v>
      </c>
    </row>
    <row r="53" spans="1:10" x14ac:dyDescent="0.25">
      <c r="A53" s="3">
        <v>42</v>
      </c>
      <c r="B53" s="4">
        <v>45365</v>
      </c>
      <c r="C53" s="3" t="s">
        <v>16</v>
      </c>
      <c r="D53" s="3">
        <v>19.600000000000001</v>
      </c>
      <c r="E53" s="5">
        <v>2028.58</v>
      </c>
      <c r="F53" s="5">
        <v>39760.17</v>
      </c>
      <c r="G53" s="6">
        <v>9.9100000000000008E-2</v>
      </c>
      <c r="H53" s="5">
        <v>3940.23</v>
      </c>
      <c r="I53" s="5">
        <v>35819.94</v>
      </c>
      <c r="J53" s="3" t="s">
        <v>21</v>
      </c>
    </row>
    <row r="54" spans="1:10" x14ac:dyDescent="0.25">
      <c r="A54" s="3">
        <v>44</v>
      </c>
      <c r="B54" s="4">
        <v>45440</v>
      </c>
      <c r="C54" s="3" t="s">
        <v>16</v>
      </c>
      <c r="D54" s="3">
        <v>17.82</v>
      </c>
      <c r="E54" s="5">
        <v>1787.51</v>
      </c>
      <c r="F54" s="5">
        <v>31853.43</v>
      </c>
      <c r="G54" s="6">
        <v>5.5199999999999999E-2</v>
      </c>
      <c r="H54" s="5">
        <v>1758.31</v>
      </c>
      <c r="I54" s="5">
        <v>30095.119999999999</v>
      </c>
      <c r="J54" s="3" t="s">
        <v>21</v>
      </c>
    </row>
    <row r="55" spans="1:10" x14ac:dyDescent="0.25">
      <c r="A55" s="3">
        <v>46</v>
      </c>
      <c r="B55" s="4">
        <v>45401</v>
      </c>
      <c r="C55" s="3" t="s">
        <v>16</v>
      </c>
      <c r="D55" s="3">
        <v>8.4600000000000009</v>
      </c>
      <c r="E55" s="5">
        <v>1723.23</v>
      </c>
      <c r="F55" s="5">
        <v>14578.53</v>
      </c>
      <c r="G55" s="6">
        <v>8.2100000000000006E-2</v>
      </c>
      <c r="H55" s="5">
        <v>1196.9000000000001</v>
      </c>
      <c r="I55" s="5">
        <v>13381.63</v>
      </c>
      <c r="J55" s="3" t="s">
        <v>21</v>
      </c>
    </row>
    <row r="56" spans="1:10" x14ac:dyDescent="0.25">
      <c r="A56" s="3">
        <v>51</v>
      </c>
      <c r="B56" s="4">
        <v>45371</v>
      </c>
      <c r="C56" s="3" t="s">
        <v>16</v>
      </c>
      <c r="D56" s="3">
        <v>31.04</v>
      </c>
      <c r="E56" s="5">
        <v>2908.37</v>
      </c>
      <c r="F56" s="5">
        <v>90275.8</v>
      </c>
      <c r="G56" s="6">
        <v>2.6800000000000001E-2</v>
      </c>
      <c r="H56" s="5">
        <v>2419.39</v>
      </c>
      <c r="I56" s="5">
        <v>87856.41</v>
      </c>
      <c r="J56" s="3" t="s">
        <v>20</v>
      </c>
    </row>
    <row r="57" spans="1:10" x14ac:dyDescent="0.25">
      <c r="A57" s="3">
        <v>57</v>
      </c>
      <c r="B57" s="4">
        <v>45385</v>
      </c>
      <c r="C57" s="3" t="s">
        <v>16</v>
      </c>
      <c r="D57" s="3">
        <v>39.86</v>
      </c>
      <c r="E57" s="5">
        <v>1399.53</v>
      </c>
      <c r="F57" s="5">
        <v>55785.27</v>
      </c>
      <c r="G57" s="6">
        <v>0.06</v>
      </c>
      <c r="H57" s="5">
        <v>3347.12</v>
      </c>
      <c r="I57" s="5">
        <v>52438.15</v>
      </c>
      <c r="J57" s="3" t="s">
        <v>20</v>
      </c>
    </row>
    <row r="58" spans="1:10" x14ac:dyDescent="0.25">
      <c r="A58" s="3">
        <v>60</v>
      </c>
      <c r="B58" s="4">
        <v>45384</v>
      </c>
      <c r="C58" s="3" t="s">
        <v>16</v>
      </c>
      <c r="D58" s="3">
        <v>13.06</v>
      </c>
      <c r="E58" s="5">
        <v>2258.9</v>
      </c>
      <c r="F58" s="5">
        <v>29501.23</v>
      </c>
      <c r="G58" s="6">
        <v>7.51E-2</v>
      </c>
      <c r="H58" s="5">
        <v>2215.54</v>
      </c>
      <c r="I58" s="5">
        <v>27285.69</v>
      </c>
      <c r="J58" s="3" t="s">
        <v>21</v>
      </c>
    </row>
    <row r="59" spans="1:10" x14ac:dyDescent="0.25">
      <c r="A59" s="3">
        <v>65</v>
      </c>
      <c r="B59" s="4">
        <v>45390</v>
      </c>
      <c r="C59" s="3" t="s">
        <v>16</v>
      </c>
      <c r="D59" s="3">
        <v>18.89</v>
      </c>
      <c r="E59" s="5">
        <v>2416.4499999999998</v>
      </c>
      <c r="F59" s="5">
        <v>45646.74</v>
      </c>
      <c r="G59" s="6">
        <v>4.0599999999999997E-2</v>
      </c>
      <c r="H59" s="5">
        <v>1853.26</v>
      </c>
      <c r="I59" s="5">
        <v>43793.48</v>
      </c>
      <c r="J59" s="3" t="s">
        <v>21</v>
      </c>
    </row>
    <row r="60" spans="1:10" x14ac:dyDescent="0.25">
      <c r="A60" s="3">
        <v>67</v>
      </c>
      <c r="B60" s="4">
        <v>45305</v>
      </c>
      <c r="C60" s="3" t="s">
        <v>16</v>
      </c>
      <c r="D60" s="3">
        <v>21.12</v>
      </c>
      <c r="E60" s="5">
        <v>1614.68</v>
      </c>
      <c r="F60" s="5">
        <v>34102.04</v>
      </c>
      <c r="G60" s="6">
        <v>4.6699999999999998E-2</v>
      </c>
      <c r="H60" s="5">
        <v>1592.57</v>
      </c>
      <c r="I60" s="5">
        <v>32509.47</v>
      </c>
      <c r="J60" s="3" t="s">
        <v>21</v>
      </c>
    </row>
    <row r="61" spans="1:10" x14ac:dyDescent="0.25">
      <c r="A61" s="3">
        <v>72</v>
      </c>
      <c r="B61" s="4">
        <v>45410</v>
      </c>
      <c r="C61" s="3" t="s">
        <v>16</v>
      </c>
      <c r="D61" s="3">
        <v>10.94</v>
      </c>
      <c r="E61" s="5">
        <v>1104.98</v>
      </c>
      <c r="F61" s="5">
        <v>12088.48</v>
      </c>
      <c r="G61" s="6">
        <v>8.3299999999999999E-2</v>
      </c>
      <c r="H61" s="5">
        <v>1006.97</v>
      </c>
      <c r="I61" s="5">
        <v>11081.51</v>
      </c>
      <c r="J61" s="3" t="s">
        <v>21</v>
      </c>
    </row>
    <row r="62" spans="1:10" x14ac:dyDescent="0.25">
      <c r="A62" s="3">
        <v>88</v>
      </c>
      <c r="B62" s="4">
        <v>45404</v>
      </c>
      <c r="C62" s="3" t="s">
        <v>16</v>
      </c>
      <c r="D62" s="3">
        <v>47.1</v>
      </c>
      <c r="E62" s="5">
        <v>1029.8</v>
      </c>
      <c r="F62" s="5">
        <v>48503.58</v>
      </c>
      <c r="G62" s="6">
        <v>3.2599999999999997E-2</v>
      </c>
      <c r="H62" s="5">
        <v>1581.22</v>
      </c>
      <c r="I62" s="5">
        <v>46922.36</v>
      </c>
      <c r="J62" s="3" t="s">
        <v>21</v>
      </c>
    </row>
    <row r="63" spans="1:10" x14ac:dyDescent="0.25">
      <c r="A63" s="3">
        <v>1</v>
      </c>
      <c r="B63" s="4">
        <v>45351</v>
      </c>
      <c r="C63" s="3" t="s">
        <v>15</v>
      </c>
      <c r="D63" s="3">
        <v>25.4</v>
      </c>
      <c r="E63" s="5">
        <v>2839.82</v>
      </c>
      <c r="F63" s="5">
        <v>72131.429999999993</v>
      </c>
      <c r="G63" s="6">
        <v>6.54E-2</v>
      </c>
      <c r="H63" s="5">
        <v>4717.3999999999996</v>
      </c>
      <c r="I63" s="5">
        <v>67414.03</v>
      </c>
      <c r="J63" s="3" t="s">
        <v>20</v>
      </c>
    </row>
    <row r="64" spans="1:10" x14ac:dyDescent="0.25">
      <c r="A64" s="3">
        <v>3</v>
      </c>
      <c r="B64" s="4">
        <v>45430</v>
      </c>
      <c r="C64" s="3" t="s">
        <v>15</v>
      </c>
      <c r="D64" s="3">
        <v>37.020000000000003</v>
      </c>
      <c r="E64" s="5">
        <v>2173.5500000000002</v>
      </c>
      <c r="F64" s="5">
        <v>80464.820000000007</v>
      </c>
      <c r="G64" s="6">
        <v>6.3600000000000004E-2</v>
      </c>
      <c r="H64" s="5">
        <v>5117.5600000000004</v>
      </c>
      <c r="I64" s="5">
        <v>75347.259999999995</v>
      </c>
      <c r="J64" s="3" t="s">
        <v>20</v>
      </c>
    </row>
    <row r="65" spans="1:10" x14ac:dyDescent="0.25">
      <c r="A65" s="3">
        <v>12</v>
      </c>
      <c r="B65" s="4">
        <v>45391</v>
      </c>
      <c r="C65" s="3" t="s">
        <v>15</v>
      </c>
      <c r="D65" s="3">
        <v>20.63</v>
      </c>
      <c r="E65" s="5">
        <v>2984.47</v>
      </c>
      <c r="F65" s="5">
        <v>61569.62</v>
      </c>
      <c r="G65" s="6">
        <v>7.0999999999999994E-2</v>
      </c>
      <c r="H65" s="5">
        <v>4371.4399999999996</v>
      </c>
      <c r="I65" s="5">
        <v>57198.18</v>
      </c>
      <c r="J65" s="3" t="s">
        <v>20</v>
      </c>
    </row>
    <row r="66" spans="1:10" x14ac:dyDescent="0.25">
      <c r="A66" s="3">
        <v>18</v>
      </c>
      <c r="B66" s="4">
        <v>45400</v>
      </c>
      <c r="C66" s="3" t="s">
        <v>15</v>
      </c>
      <c r="D66" s="3">
        <v>6.95</v>
      </c>
      <c r="E66" s="5">
        <v>2902.91</v>
      </c>
      <c r="F66" s="5">
        <v>20175.22</v>
      </c>
      <c r="G66" s="6">
        <v>3.39E-2</v>
      </c>
      <c r="H66" s="5">
        <v>683.94</v>
      </c>
      <c r="I66" s="5">
        <v>19491.28</v>
      </c>
      <c r="J66" s="3" t="s">
        <v>21</v>
      </c>
    </row>
    <row r="67" spans="1:10" x14ac:dyDescent="0.25">
      <c r="A67" s="3">
        <v>19</v>
      </c>
      <c r="B67" s="4">
        <v>45426</v>
      </c>
      <c r="C67" s="3" t="s">
        <v>15</v>
      </c>
      <c r="D67" s="3">
        <v>42.72</v>
      </c>
      <c r="E67" s="5">
        <v>1562.77</v>
      </c>
      <c r="F67" s="5">
        <v>66761.53</v>
      </c>
      <c r="G67" s="6">
        <v>8.5999999999999993E-2</v>
      </c>
      <c r="H67" s="5">
        <v>5741.49</v>
      </c>
      <c r="I67" s="5">
        <v>61020.04</v>
      </c>
      <c r="J67" s="3" t="s">
        <v>20</v>
      </c>
    </row>
    <row r="68" spans="1:10" x14ac:dyDescent="0.25">
      <c r="A68" s="3">
        <v>31</v>
      </c>
      <c r="B68" s="4">
        <v>45365</v>
      </c>
      <c r="C68" s="3" t="s">
        <v>15</v>
      </c>
      <c r="D68" s="3">
        <v>45.54</v>
      </c>
      <c r="E68" s="5">
        <v>1540.94</v>
      </c>
      <c r="F68" s="5">
        <v>70174.41</v>
      </c>
      <c r="G68" s="6">
        <v>8.5199999999999998E-2</v>
      </c>
      <c r="H68" s="5">
        <v>5978.86</v>
      </c>
      <c r="I68" s="5">
        <v>64195.55</v>
      </c>
      <c r="J68" s="3" t="s">
        <v>20</v>
      </c>
    </row>
    <row r="69" spans="1:10" x14ac:dyDescent="0.25">
      <c r="A69" s="3">
        <v>32</v>
      </c>
      <c r="B69" s="4">
        <v>45355</v>
      </c>
      <c r="C69" s="3" t="s">
        <v>15</v>
      </c>
      <c r="D69" s="3">
        <v>47.61</v>
      </c>
      <c r="E69" s="5">
        <v>2766.68</v>
      </c>
      <c r="F69" s="5">
        <v>131721.63</v>
      </c>
      <c r="G69" s="6">
        <v>6.5799999999999997E-2</v>
      </c>
      <c r="H69" s="5">
        <v>8667.2800000000007</v>
      </c>
      <c r="I69" s="5">
        <v>123054.35</v>
      </c>
      <c r="J69" s="3" t="s">
        <v>20</v>
      </c>
    </row>
    <row r="70" spans="1:10" x14ac:dyDescent="0.25">
      <c r="A70" s="3">
        <v>33</v>
      </c>
      <c r="B70" s="4">
        <v>45432</v>
      </c>
      <c r="C70" s="3" t="s">
        <v>15</v>
      </c>
      <c r="D70" s="3">
        <v>16.940000000000001</v>
      </c>
      <c r="E70" s="5">
        <v>2817.66</v>
      </c>
      <c r="F70" s="5">
        <v>47731.16</v>
      </c>
      <c r="G70" s="6">
        <v>2.4799999999999999E-2</v>
      </c>
      <c r="H70" s="5">
        <v>1183.73</v>
      </c>
      <c r="I70" s="5">
        <v>46547.43</v>
      </c>
      <c r="J70" s="3" t="s">
        <v>21</v>
      </c>
    </row>
    <row r="71" spans="1:10" x14ac:dyDescent="0.25">
      <c r="A71" s="3">
        <v>38</v>
      </c>
      <c r="B71" s="4">
        <v>45400</v>
      </c>
      <c r="C71" s="3" t="s">
        <v>15</v>
      </c>
      <c r="D71" s="3">
        <v>22.65</v>
      </c>
      <c r="E71" s="5">
        <v>1707.37</v>
      </c>
      <c r="F71" s="5">
        <v>38671.93</v>
      </c>
      <c r="G71" s="6">
        <v>9.9700000000000011E-2</v>
      </c>
      <c r="H71" s="5">
        <v>3855.59</v>
      </c>
      <c r="I71" s="5">
        <v>34816.339999999997</v>
      </c>
      <c r="J71" s="3" t="s">
        <v>21</v>
      </c>
    </row>
    <row r="72" spans="1:10" x14ac:dyDescent="0.25">
      <c r="A72" s="3">
        <v>41</v>
      </c>
      <c r="B72" s="4">
        <v>45417</v>
      </c>
      <c r="C72" s="3" t="s">
        <v>15</v>
      </c>
      <c r="D72" s="3">
        <v>25.97</v>
      </c>
      <c r="E72" s="5">
        <v>2607.17</v>
      </c>
      <c r="F72" s="5">
        <v>67708.2</v>
      </c>
      <c r="G72" s="6">
        <v>4.2799999999999998E-2</v>
      </c>
      <c r="H72" s="5">
        <v>2897.91</v>
      </c>
      <c r="I72" s="5">
        <v>64810.29</v>
      </c>
      <c r="J72" s="3" t="s">
        <v>20</v>
      </c>
    </row>
    <row r="73" spans="1:10" x14ac:dyDescent="0.25">
      <c r="A73" s="3">
        <v>45</v>
      </c>
      <c r="B73" s="4">
        <v>45365</v>
      </c>
      <c r="C73" s="3" t="s">
        <v>15</v>
      </c>
      <c r="D73" s="3">
        <v>45.32</v>
      </c>
      <c r="E73" s="5">
        <v>1775.78</v>
      </c>
      <c r="F73" s="5">
        <v>80478.350000000006</v>
      </c>
      <c r="G73" s="6">
        <v>6.6600000000000006E-2</v>
      </c>
      <c r="H73" s="5">
        <v>5359.86</v>
      </c>
      <c r="I73" s="5">
        <v>75118.490000000005</v>
      </c>
      <c r="J73" s="3" t="s">
        <v>20</v>
      </c>
    </row>
    <row r="74" spans="1:10" x14ac:dyDescent="0.25">
      <c r="A74" s="3">
        <v>54</v>
      </c>
      <c r="B74" s="4">
        <v>45389</v>
      </c>
      <c r="C74" s="3" t="s">
        <v>15</v>
      </c>
      <c r="D74" s="3">
        <v>11.77</v>
      </c>
      <c r="E74" s="5">
        <v>1693.93</v>
      </c>
      <c r="F74" s="5">
        <v>19937.560000000001</v>
      </c>
      <c r="G74" s="6">
        <v>7.2499999999999995E-2</v>
      </c>
      <c r="H74" s="5">
        <v>1445.47</v>
      </c>
      <c r="I74" s="5">
        <v>18492.09</v>
      </c>
      <c r="J74" s="3" t="s">
        <v>21</v>
      </c>
    </row>
    <row r="75" spans="1:10" x14ac:dyDescent="0.25">
      <c r="A75" s="3">
        <v>68</v>
      </c>
      <c r="B75" s="4">
        <v>45425</v>
      </c>
      <c r="C75" s="3" t="s">
        <v>15</v>
      </c>
      <c r="D75" s="3">
        <v>35.24</v>
      </c>
      <c r="E75" s="5">
        <v>2633.31</v>
      </c>
      <c r="F75" s="5">
        <v>92797.84</v>
      </c>
      <c r="G75" s="6">
        <v>7.17E-2</v>
      </c>
      <c r="H75" s="5">
        <v>6653.61</v>
      </c>
      <c r="I75" s="5">
        <v>86144.23</v>
      </c>
      <c r="J75" s="3" t="s">
        <v>20</v>
      </c>
    </row>
    <row r="76" spans="1:10" x14ac:dyDescent="0.25">
      <c r="A76" s="3">
        <v>70</v>
      </c>
      <c r="B76" s="4">
        <v>45438</v>
      </c>
      <c r="C76" s="3" t="s">
        <v>15</v>
      </c>
      <c r="D76" s="3">
        <v>35.020000000000003</v>
      </c>
      <c r="E76" s="5">
        <v>2233.79</v>
      </c>
      <c r="F76" s="5">
        <v>78227.33</v>
      </c>
      <c r="G76" s="6">
        <v>4.5900000000000003E-2</v>
      </c>
      <c r="H76" s="5">
        <v>3590.63</v>
      </c>
      <c r="I76" s="5">
        <v>74636.7</v>
      </c>
      <c r="J76" s="3" t="s">
        <v>20</v>
      </c>
    </row>
    <row r="77" spans="1:10" x14ac:dyDescent="0.25">
      <c r="A77" s="3">
        <v>74</v>
      </c>
      <c r="B77" s="4">
        <v>45393</v>
      </c>
      <c r="C77" s="3" t="s">
        <v>15</v>
      </c>
      <c r="D77" s="3">
        <v>39.65</v>
      </c>
      <c r="E77" s="5">
        <v>1352.08</v>
      </c>
      <c r="F77" s="5">
        <v>53609.97</v>
      </c>
      <c r="G77" s="6">
        <v>1.47E-2</v>
      </c>
      <c r="H77" s="5">
        <v>788.07</v>
      </c>
      <c r="I77" s="5">
        <v>52821.9</v>
      </c>
      <c r="J77" s="3" t="s">
        <v>20</v>
      </c>
    </row>
    <row r="78" spans="1:10" x14ac:dyDescent="0.25">
      <c r="A78" s="3">
        <v>76</v>
      </c>
      <c r="B78" s="4">
        <v>45363</v>
      </c>
      <c r="C78" s="3" t="s">
        <v>15</v>
      </c>
      <c r="D78" s="3">
        <v>10.06</v>
      </c>
      <c r="E78" s="5">
        <v>2562.83</v>
      </c>
      <c r="F78" s="5">
        <v>25782.07</v>
      </c>
      <c r="G78" s="6">
        <v>7.4499999999999997E-2</v>
      </c>
      <c r="H78" s="5">
        <v>1920.76</v>
      </c>
      <c r="I78" s="5">
        <v>23861.31</v>
      </c>
      <c r="J78" s="3" t="s">
        <v>21</v>
      </c>
    </row>
    <row r="79" spans="1:10" x14ac:dyDescent="0.25">
      <c r="A79" s="3">
        <v>86</v>
      </c>
      <c r="B79" s="4">
        <v>45294</v>
      </c>
      <c r="C79" s="3" t="s">
        <v>15</v>
      </c>
      <c r="D79" s="3">
        <v>9.61</v>
      </c>
      <c r="E79" s="5">
        <v>2582.16</v>
      </c>
      <c r="F79" s="5">
        <v>24814.560000000001</v>
      </c>
      <c r="G79" s="6">
        <v>7.9600000000000004E-2</v>
      </c>
      <c r="H79" s="5">
        <v>1975.24</v>
      </c>
      <c r="I79" s="5">
        <v>22839.32</v>
      </c>
      <c r="J79" s="3" t="s">
        <v>21</v>
      </c>
    </row>
    <row r="80" spans="1:10" x14ac:dyDescent="0.25">
      <c r="A80" s="3">
        <v>93</v>
      </c>
      <c r="B80" s="4">
        <v>45367</v>
      </c>
      <c r="C80" s="3" t="s">
        <v>15</v>
      </c>
      <c r="D80" s="3">
        <v>13.96</v>
      </c>
      <c r="E80" s="5">
        <v>1533.56</v>
      </c>
      <c r="F80" s="5">
        <v>21408.5</v>
      </c>
      <c r="G80" s="6">
        <v>5.5999999999999987E-2</v>
      </c>
      <c r="H80" s="5">
        <v>1198.8800000000001</v>
      </c>
      <c r="I80" s="5">
        <v>20209.62</v>
      </c>
      <c r="J80" s="3" t="s">
        <v>21</v>
      </c>
    </row>
    <row r="81" spans="1:10" x14ac:dyDescent="0.25">
      <c r="A81" s="3">
        <v>94</v>
      </c>
      <c r="B81" s="4">
        <v>45339</v>
      </c>
      <c r="C81" s="3" t="s">
        <v>15</v>
      </c>
      <c r="D81" s="3">
        <v>29.15</v>
      </c>
      <c r="E81" s="5">
        <v>1884.77</v>
      </c>
      <c r="F81" s="5">
        <v>54941.05</v>
      </c>
      <c r="G81" s="6">
        <v>9.5899999999999999E-2</v>
      </c>
      <c r="H81" s="5">
        <v>5268.85</v>
      </c>
      <c r="I81" s="5">
        <v>49672.2</v>
      </c>
      <c r="J81" s="3" t="s">
        <v>21</v>
      </c>
    </row>
    <row r="82" spans="1:10" x14ac:dyDescent="0.25">
      <c r="A82" s="3">
        <v>95</v>
      </c>
      <c r="B82" s="4">
        <v>45415</v>
      </c>
      <c r="C82" s="3" t="s">
        <v>15</v>
      </c>
      <c r="D82" s="3">
        <v>18.82</v>
      </c>
      <c r="E82" s="5">
        <v>1766.69</v>
      </c>
      <c r="F82" s="5">
        <v>33249.11</v>
      </c>
      <c r="G82" s="6">
        <v>3.39E-2</v>
      </c>
      <c r="H82" s="5">
        <v>1127.1400000000001</v>
      </c>
      <c r="I82" s="5">
        <v>32121.97</v>
      </c>
      <c r="J82" s="3" t="s">
        <v>21</v>
      </c>
    </row>
    <row r="83" spans="1:10" x14ac:dyDescent="0.25">
      <c r="A83" s="3">
        <v>7</v>
      </c>
      <c r="B83" s="4">
        <v>45437</v>
      </c>
      <c r="C83" s="3" t="s">
        <v>18</v>
      </c>
      <c r="D83" s="3">
        <v>48.67</v>
      </c>
      <c r="E83" s="5">
        <v>2333.83</v>
      </c>
      <c r="F83" s="5">
        <v>113587.51</v>
      </c>
      <c r="G83" s="6">
        <v>4.3299999999999998E-2</v>
      </c>
      <c r="H83" s="5">
        <v>4918.34</v>
      </c>
      <c r="I83" s="5">
        <v>108669.17</v>
      </c>
      <c r="J83" s="3" t="s">
        <v>20</v>
      </c>
    </row>
    <row r="84" spans="1:10" x14ac:dyDescent="0.25">
      <c r="A84" s="3">
        <v>13</v>
      </c>
      <c r="B84" s="4">
        <v>45373</v>
      </c>
      <c r="C84" s="3" t="s">
        <v>18</v>
      </c>
      <c r="D84" s="3">
        <v>11.2</v>
      </c>
      <c r="E84" s="5">
        <v>1255.01</v>
      </c>
      <c r="F84" s="5">
        <v>14056.11</v>
      </c>
      <c r="G84" s="6">
        <v>2.0500000000000001E-2</v>
      </c>
      <c r="H84" s="5">
        <v>288.14999999999998</v>
      </c>
      <c r="I84" s="5">
        <v>13767.96</v>
      </c>
      <c r="J84" s="3" t="s">
        <v>21</v>
      </c>
    </row>
    <row r="85" spans="1:10" x14ac:dyDescent="0.25">
      <c r="A85" s="3">
        <v>14</v>
      </c>
      <c r="B85" s="4">
        <v>45333</v>
      </c>
      <c r="C85" s="3" t="s">
        <v>18</v>
      </c>
      <c r="D85" s="3">
        <v>15.32</v>
      </c>
      <c r="E85" s="5">
        <v>1828.23</v>
      </c>
      <c r="F85" s="5">
        <v>28008.48</v>
      </c>
      <c r="G85" s="6">
        <v>1.1599999999999999E-2</v>
      </c>
      <c r="H85" s="5">
        <v>324.89999999999998</v>
      </c>
      <c r="I85" s="5">
        <v>27683.58</v>
      </c>
      <c r="J85" s="3" t="s">
        <v>21</v>
      </c>
    </row>
    <row r="86" spans="1:10" x14ac:dyDescent="0.25">
      <c r="A86" s="3">
        <v>17</v>
      </c>
      <c r="B86" s="4">
        <v>45416</v>
      </c>
      <c r="C86" s="3" t="s">
        <v>18</v>
      </c>
      <c r="D86" s="3">
        <v>39.369999999999997</v>
      </c>
      <c r="E86" s="5">
        <v>2336.34</v>
      </c>
      <c r="F86" s="5">
        <v>91981.71</v>
      </c>
      <c r="G86" s="6">
        <v>5.96E-2</v>
      </c>
      <c r="H86" s="5">
        <v>5482.11</v>
      </c>
      <c r="I86" s="5">
        <v>86499.6</v>
      </c>
      <c r="J86" s="3" t="s">
        <v>20</v>
      </c>
    </row>
    <row r="87" spans="1:10" x14ac:dyDescent="0.25">
      <c r="A87" s="3">
        <v>29</v>
      </c>
      <c r="B87" s="4">
        <v>45392</v>
      </c>
      <c r="C87" s="3" t="s">
        <v>18</v>
      </c>
      <c r="D87" s="3">
        <v>26.42</v>
      </c>
      <c r="E87" s="5">
        <v>1643.4</v>
      </c>
      <c r="F87" s="5">
        <v>43418.63</v>
      </c>
      <c r="G87" s="6">
        <v>7.7699999999999991E-2</v>
      </c>
      <c r="H87" s="5">
        <v>3373.63</v>
      </c>
      <c r="I87" s="5">
        <v>40045</v>
      </c>
      <c r="J87" s="3" t="s">
        <v>21</v>
      </c>
    </row>
    <row r="88" spans="1:10" x14ac:dyDescent="0.25">
      <c r="A88" s="3">
        <v>36</v>
      </c>
      <c r="B88" s="4">
        <v>45394</v>
      </c>
      <c r="C88" s="3" t="s">
        <v>18</v>
      </c>
      <c r="D88" s="3">
        <v>9.02</v>
      </c>
      <c r="E88" s="5">
        <v>2761.41</v>
      </c>
      <c r="F88" s="5">
        <v>24907.919999999998</v>
      </c>
      <c r="G88" s="6">
        <v>7.9500000000000001E-2</v>
      </c>
      <c r="H88" s="5">
        <v>1980.18</v>
      </c>
      <c r="I88" s="5">
        <v>22927.74</v>
      </c>
      <c r="J88" s="3" t="s">
        <v>21</v>
      </c>
    </row>
    <row r="89" spans="1:10" x14ac:dyDescent="0.25">
      <c r="A89" s="3">
        <v>39</v>
      </c>
      <c r="B89" s="4">
        <v>45346</v>
      </c>
      <c r="C89" s="3" t="s">
        <v>18</v>
      </c>
      <c r="D89" s="3">
        <v>15.08</v>
      </c>
      <c r="E89" s="5">
        <v>2394.71</v>
      </c>
      <c r="F89" s="5">
        <v>36112.230000000003</v>
      </c>
      <c r="G89" s="6">
        <v>9.0800000000000006E-2</v>
      </c>
      <c r="H89" s="5">
        <v>3278.99</v>
      </c>
      <c r="I89" s="5">
        <v>32833.24</v>
      </c>
      <c r="J89" s="3" t="s">
        <v>21</v>
      </c>
    </row>
    <row r="90" spans="1:10" x14ac:dyDescent="0.25">
      <c r="A90" s="3">
        <v>49</v>
      </c>
      <c r="B90" s="4">
        <v>45420</v>
      </c>
      <c r="C90" s="3" t="s">
        <v>18</v>
      </c>
      <c r="D90" s="3">
        <v>21.36</v>
      </c>
      <c r="E90" s="5">
        <v>1453.48</v>
      </c>
      <c r="F90" s="5">
        <v>31046.33</v>
      </c>
      <c r="G90" s="6">
        <v>6.8900000000000003E-2</v>
      </c>
      <c r="H90" s="5">
        <v>2139.09</v>
      </c>
      <c r="I90" s="5">
        <v>28907.24</v>
      </c>
      <c r="J90" s="3" t="s">
        <v>21</v>
      </c>
    </row>
    <row r="91" spans="1:10" x14ac:dyDescent="0.25">
      <c r="A91" s="3">
        <v>53</v>
      </c>
      <c r="B91" s="4">
        <v>45358</v>
      </c>
      <c r="C91" s="3" t="s">
        <v>18</v>
      </c>
      <c r="D91" s="3">
        <v>44.27</v>
      </c>
      <c r="E91" s="5">
        <v>2000.43</v>
      </c>
      <c r="F91" s="5">
        <v>88559.039999999994</v>
      </c>
      <c r="G91" s="6">
        <v>7.0499999999999993E-2</v>
      </c>
      <c r="H91" s="5">
        <v>6243.41</v>
      </c>
      <c r="I91" s="5">
        <v>82315.63</v>
      </c>
      <c r="J91" s="3" t="s">
        <v>20</v>
      </c>
    </row>
    <row r="92" spans="1:10" x14ac:dyDescent="0.25">
      <c r="A92" s="3">
        <v>61</v>
      </c>
      <c r="B92" s="4">
        <v>45390</v>
      </c>
      <c r="C92" s="3" t="s">
        <v>18</v>
      </c>
      <c r="D92" s="3">
        <v>24.07</v>
      </c>
      <c r="E92" s="5">
        <v>2535.56</v>
      </c>
      <c r="F92" s="5">
        <v>61030.93</v>
      </c>
      <c r="G92" s="6">
        <v>5.1499999999999997E-2</v>
      </c>
      <c r="H92" s="5">
        <v>3143.09</v>
      </c>
      <c r="I92" s="5">
        <v>57887.839999999997</v>
      </c>
      <c r="J92" s="3" t="s">
        <v>20</v>
      </c>
    </row>
    <row r="93" spans="1:10" x14ac:dyDescent="0.25">
      <c r="A93" s="3">
        <v>64</v>
      </c>
      <c r="B93" s="4">
        <v>45408</v>
      </c>
      <c r="C93" s="3" t="s">
        <v>18</v>
      </c>
      <c r="D93" s="3">
        <v>28.53</v>
      </c>
      <c r="E93" s="5">
        <v>2374.9</v>
      </c>
      <c r="F93" s="5">
        <v>67755.899999999994</v>
      </c>
      <c r="G93" s="6">
        <v>3.2599999999999997E-2</v>
      </c>
      <c r="H93" s="5">
        <v>2208.84</v>
      </c>
      <c r="I93" s="5">
        <v>65547.06</v>
      </c>
      <c r="J93" s="3" t="s">
        <v>20</v>
      </c>
    </row>
    <row r="94" spans="1:10" x14ac:dyDescent="0.25">
      <c r="A94" s="3">
        <v>73</v>
      </c>
      <c r="B94" s="4">
        <v>45355</v>
      </c>
      <c r="C94" s="3" t="s">
        <v>18</v>
      </c>
      <c r="D94" s="3">
        <v>33.450000000000003</v>
      </c>
      <c r="E94" s="5">
        <v>1715.3</v>
      </c>
      <c r="F94" s="5">
        <v>57376.79</v>
      </c>
      <c r="G94" s="6">
        <v>1.29E-2</v>
      </c>
      <c r="H94" s="5">
        <v>740.16</v>
      </c>
      <c r="I94" s="5">
        <v>56636.63</v>
      </c>
      <c r="J94" s="3" t="s">
        <v>20</v>
      </c>
    </row>
    <row r="95" spans="1:10" x14ac:dyDescent="0.25">
      <c r="A95" s="3">
        <v>75</v>
      </c>
      <c r="B95" s="4">
        <v>45334</v>
      </c>
      <c r="C95" s="3" t="s">
        <v>18</v>
      </c>
      <c r="D95" s="3">
        <v>15.37</v>
      </c>
      <c r="E95" s="5">
        <v>1477.06</v>
      </c>
      <c r="F95" s="5">
        <v>22702.41</v>
      </c>
      <c r="G95" s="6">
        <v>8.2699999999999996E-2</v>
      </c>
      <c r="H95" s="5">
        <v>1877.49</v>
      </c>
      <c r="I95" s="5">
        <v>20824.919999999998</v>
      </c>
      <c r="J95" s="3" t="s">
        <v>21</v>
      </c>
    </row>
    <row r="96" spans="1:10" x14ac:dyDescent="0.25">
      <c r="A96" s="3">
        <v>78</v>
      </c>
      <c r="B96" s="4">
        <v>45435</v>
      </c>
      <c r="C96" s="3" t="s">
        <v>18</v>
      </c>
      <c r="D96" s="3">
        <v>47.95</v>
      </c>
      <c r="E96" s="5">
        <v>2199.5</v>
      </c>
      <c r="F96" s="5">
        <v>105466.03</v>
      </c>
      <c r="G96" s="6">
        <v>2.41E-2</v>
      </c>
      <c r="H96" s="5">
        <v>2541.73</v>
      </c>
      <c r="I96" s="5">
        <v>102924.3</v>
      </c>
      <c r="J96" s="3" t="s">
        <v>20</v>
      </c>
    </row>
    <row r="97" spans="1:11" x14ac:dyDescent="0.25">
      <c r="A97" s="3">
        <v>79</v>
      </c>
      <c r="B97" s="4">
        <v>45436</v>
      </c>
      <c r="C97" s="3" t="s">
        <v>18</v>
      </c>
      <c r="D97" s="3">
        <v>26.24</v>
      </c>
      <c r="E97" s="5">
        <v>1727.15</v>
      </c>
      <c r="F97" s="5">
        <v>45320.42</v>
      </c>
      <c r="G97" s="6">
        <v>5.9200000000000003E-2</v>
      </c>
      <c r="H97" s="5">
        <v>2682.97</v>
      </c>
      <c r="I97" s="5">
        <v>42637.45</v>
      </c>
      <c r="J97" s="3" t="s">
        <v>21</v>
      </c>
    </row>
    <row r="98" spans="1:11" x14ac:dyDescent="0.25">
      <c r="A98" s="3">
        <v>80</v>
      </c>
      <c r="B98" s="4">
        <v>45295</v>
      </c>
      <c r="C98" s="3" t="s">
        <v>18</v>
      </c>
      <c r="D98" s="3">
        <v>14.89</v>
      </c>
      <c r="E98" s="5">
        <v>1458.32</v>
      </c>
      <c r="F98" s="5">
        <v>21714.38</v>
      </c>
      <c r="G98" s="6">
        <v>6.6000000000000003E-2</v>
      </c>
      <c r="H98" s="5">
        <v>1433.15</v>
      </c>
      <c r="I98" s="5">
        <v>20281.23</v>
      </c>
      <c r="J98" s="3" t="s">
        <v>21</v>
      </c>
    </row>
    <row r="99" spans="1:11" x14ac:dyDescent="0.25">
      <c r="A99" s="3">
        <v>81</v>
      </c>
      <c r="B99" s="4">
        <v>45359</v>
      </c>
      <c r="C99" s="3" t="s">
        <v>18</v>
      </c>
      <c r="D99" s="3">
        <v>26.92</v>
      </c>
      <c r="E99" s="5">
        <v>1876.86</v>
      </c>
      <c r="F99" s="5">
        <v>50525.07</v>
      </c>
      <c r="G99" s="6">
        <v>6.0499999999999998E-2</v>
      </c>
      <c r="H99" s="5">
        <v>3056.77</v>
      </c>
      <c r="I99" s="5">
        <v>47468.3</v>
      </c>
      <c r="J99" s="3" t="s">
        <v>21</v>
      </c>
    </row>
    <row r="100" spans="1:11" x14ac:dyDescent="0.25">
      <c r="A100" s="3">
        <v>84</v>
      </c>
      <c r="B100" s="4">
        <v>45428</v>
      </c>
      <c r="C100" s="3" t="s">
        <v>18</v>
      </c>
      <c r="D100" s="3">
        <v>36.700000000000003</v>
      </c>
      <c r="E100" s="5">
        <v>2065.16</v>
      </c>
      <c r="F100" s="5">
        <v>75791.37</v>
      </c>
      <c r="G100" s="6">
        <v>8.4000000000000005E-2</v>
      </c>
      <c r="H100" s="5">
        <v>6366.48</v>
      </c>
      <c r="I100" s="5">
        <v>69424.89</v>
      </c>
      <c r="J100" s="3" t="s">
        <v>20</v>
      </c>
    </row>
    <row r="101" spans="1:11" x14ac:dyDescent="0.25">
      <c r="A101" s="3">
        <v>96</v>
      </c>
      <c r="B101" s="4">
        <v>45324</v>
      </c>
      <c r="C101" s="3" t="s">
        <v>18</v>
      </c>
      <c r="D101" s="3">
        <v>35.47</v>
      </c>
      <c r="E101" s="5">
        <v>2817.89</v>
      </c>
      <c r="F101" s="5">
        <v>99950.56</v>
      </c>
      <c r="G101" s="6">
        <v>7.7699999999999991E-2</v>
      </c>
      <c r="H101" s="5">
        <v>7766.16</v>
      </c>
      <c r="I101" s="5">
        <v>92184.4</v>
      </c>
      <c r="J101" s="3" t="s">
        <v>20</v>
      </c>
    </row>
    <row r="102" spans="1:11" x14ac:dyDescent="0.25">
      <c r="A102" s="13">
        <f>SUM(G2:G101)</f>
        <v>5.4599000000000002</v>
      </c>
      <c r="B102" s="14" t="s">
        <v>42</v>
      </c>
      <c r="C102" s="14"/>
      <c r="D102" s="1"/>
      <c r="E102" s="1"/>
      <c r="F102" s="1"/>
      <c r="J102" s="1"/>
    </row>
    <row r="103" spans="1:11" ht="15.75" thickBot="1" x14ac:dyDescent="0.3">
      <c r="E103" s="11" t="s">
        <v>40</v>
      </c>
      <c r="F103" s="11"/>
      <c r="H103">
        <f>F94*(1-$A$102)</f>
        <v>-255894.74572100001</v>
      </c>
      <c r="I103" s="15" t="s">
        <v>43</v>
      </c>
      <c r="J103" s="15"/>
    </row>
    <row r="104" spans="1:11" x14ac:dyDescent="0.25">
      <c r="E104" s="9" t="s">
        <v>26</v>
      </c>
      <c r="F104" s="9"/>
      <c r="H104">
        <f>F95*(1+$A$102)</f>
        <v>146655.29835900001</v>
      </c>
      <c r="I104" s="15" t="s">
        <v>44</v>
      </c>
      <c r="J104" s="15"/>
    </row>
    <row r="105" spans="1:11" x14ac:dyDescent="0.25">
      <c r="B105" s="15" t="s">
        <v>45</v>
      </c>
      <c r="C105" s="15"/>
      <c r="E105" s="7"/>
      <c r="F105" s="7"/>
    </row>
    <row r="106" spans="1:11" x14ac:dyDescent="0.25">
      <c r="B106" t="s">
        <v>20</v>
      </c>
      <c r="C106">
        <f>COUNTIF(J2:J101,B106)</f>
        <v>45</v>
      </c>
      <c r="E106" s="7" t="s">
        <v>27</v>
      </c>
      <c r="F106" s="7">
        <v>2092.8298999999993</v>
      </c>
    </row>
    <row r="107" spans="1:11" x14ac:dyDescent="0.25">
      <c r="B107" t="s">
        <v>21</v>
      </c>
      <c r="C107">
        <f>COUNTIF(J2:J101,B107)</f>
        <v>55</v>
      </c>
      <c r="E107" s="7" t="s">
        <v>28</v>
      </c>
      <c r="F107" s="7">
        <v>54.969556912729004</v>
      </c>
    </row>
    <row r="108" spans="1:11" x14ac:dyDescent="0.25">
      <c r="E108" s="7" t="s">
        <v>29</v>
      </c>
      <c r="F108" s="7">
        <v>2071.8000000000002</v>
      </c>
    </row>
    <row r="109" spans="1:11" x14ac:dyDescent="0.25">
      <c r="E109" s="7" t="s">
        <v>30</v>
      </c>
      <c r="F109" s="7" t="e">
        <v>#N/A</v>
      </c>
    </row>
    <row r="110" spans="1:11" x14ac:dyDescent="0.25">
      <c r="E110" s="7" t="s">
        <v>31</v>
      </c>
      <c r="F110" s="7">
        <v>549.69556912729001</v>
      </c>
    </row>
    <row r="111" spans="1:11" x14ac:dyDescent="0.25">
      <c r="E111" s="7" t="s">
        <v>32</v>
      </c>
      <c r="F111" s="7">
        <v>302165.21871817531</v>
      </c>
      <c r="I111" s="11" t="s">
        <v>41</v>
      </c>
      <c r="J111" s="11"/>
      <c r="K111" s="11"/>
    </row>
    <row r="112" spans="1:11" x14ac:dyDescent="0.25">
      <c r="E112" s="7" t="s">
        <v>33</v>
      </c>
      <c r="F112" s="7">
        <v>-1.2376386759392783</v>
      </c>
      <c r="I112" s="10">
        <f>AVERAGE(I2:I111)</f>
        <v>51214.345099999999</v>
      </c>
    </row>
    <row r="113" spans="5:6" x14ac:dyDescent="0.25">
      <c r="E113" s="7" t="s">
        <v>34</v>
      </c>
      <c r="F113" s="7">
        <v>-6.584091718276941E-2</v>
      </c>
    </row>
    <row r="114" spans="5:6" x14ac:dyDescent="0.25">
      <c r="E114" s="7" t="s">
        <v>35</v>
      </c>
      <c r="F114" s="7">
        <v>1954.6699999999998</v>
      </c>
    </row>
    <row r="115" spans="5:6" x14ac:dyDescent="0.25">
      <c r="E115" s="12" t="s">
        <v>36</v>
      </c>
      <c r="F115" s="12">
        <v>1029.8</v>
      </c>
    </row>
    <row r="116" spans="5:6" x14ac:dyDescent="0.25">
      <c r="E116" s="12" t="s">
        <v>37</v>
      </c>
      <c r="F116" s="12">
        <v>2984.47</v>
      </c>
    </row>
    <row r="117" spans="5:6" x14ac:dyDescent="0.25">
      <c r="E117" s="7" t="s">
        <v>38</v>
      </c>
      <c r="F117" s="7">
        <v>209282.98999999993</v>
      </c>
    </row>
    <row r="118" spans="5:6" ht="15.75" thickBot="1" x14ac:dyDescent="0.3">
      <c r="E118" s="8" t="s">
        <v>39</v>
      </c>
      <c r="F118" s="8">
        <v>100</v>
      </c>
    </row>
  </sheetData>
  <autoFilter ref="A1:J1"/>
  <sortState ref="A2:J104">
    <sortCondition descending="1" ref="C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O46" sqref="O46"/>
    </sheetView>
  </sheetViews>
  <sheetFormatPr baseColWidth="10" defaultColWidth="9.140625" defaultRowHeight="15" x14ac:dyDescent="0.25"/>
  <sheetData>
    <row r="1" spans="1:2" x14ac:dyDescent="0.25">
      <c r="A1" t="s">
        <v>7</v>
      </c>
      <c r="B1" t="s">
        <v>22</v>
      </c>
    </row>
    <row r="2" spans="1:2" x14ac:dyDescent="0.25">
      <c r="A2" t="s">
        <v>18</v>
      </c>
      <c r="B2">
        <v>520.29999999999995</v>
      </c>
    </row>
    <row r="3" spans="1:2" x14ac:dyDescent="0.25">
      <c r="A3" t="s">
        <v>15</v>
      </c>
      <c r="B3">
        <v>540.03</v>
      </c>
    </row>
    <row r="4" spans="1:2" x14ac:dyDescent="0.25">
      <c r="A4" t="s">
        <v>16</v>
      </c>
      <c r="B4">
        <v>386.69</v>
      </c>
    </row>
    <row r="5" spans="1:2" x14ac:dyDescent="0.25">
      <c r="A5" t="s">
        <v>17</v>
      </c>
      <c r="B5">
        <v>627.72</v>
      </c>
    </row>
    <row r="6" spans="1:2" x14ac:dyDescent="0.25">
      <c r="A6" t="s">
        <v>19</v>
      </c>
      <c r="B6">
        <v>540.21</v>
      </c>
    </row>
    <row r="10" spans="1:2" x14ac:dyDescent="0.25">
      <c r="A10" t="s">
        <v>14</v>
      </c>
      <c r="B10" t="s">
        <v>23</v>
      </c>
    </row>
    <row r="11" spans="1:2" x14ac:dyDescent="0.25">
      <c r="A11" t="s">
        <v>20</v>
      </c>
      <c r="B11">
        <v>45</v>
      </c>
    </row>
    <row r="12" spans="1:2" x14ac:dyDescent="0.25">
      <c r="A12" t="s">
        <v>21</v>
      </c>
      <c r="B12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Explicación</vt:lpstr>
      <vt:lpstr>Producción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rivero</dc:creator>
  <cp:lastModifiedBy>adriana rivero</cp:lastModifiedBy>
  <dcterms:created xsi:type="dcterms:W3CDTF">2025-05-13T02:17:00Z</dcterms:created>
  <dcterms:modified xsi:type="dcterms:W3CDTF">2025-08-14T23:58:22Z</dcterms:modified>
</cp:coreProperties>
</file>