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\Downloads\"/>
    </mc:Choice>
  </mc:AlternateContent>
  <xr:revisionPtr revIDLastSave="0" documentId="13_ncr:1_{9ADA2305-FBE9-4AEE-AD17-FACA39C2F7A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oja1" sheetId="2" r:id="rId1"/>
    <sheet name="Sheet1" sheetId="1" r:id="rId2"/>
  </sheets>
  <definedNames>
    <definedName name="_xlnm._FilterDatabase" localSheetId="1" hidden="1">Sheet1!$A$11:$M$116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3" i="1" l="1"/>
  <c r="C124" i="1"/>
  <c r="C121" i="1"/>
  <c r="C120" i="1"/>
  <c r="C119" i="1"/>
  <c r="C122" i="1"/>
  <c r="C125" i="1"/>
  <c r="C115" i="1"/>
  <c r="C114" i="1"/>
  <c r="C113" i="1"/>
  <c r="C116" i="1"/>
  <c r="F112" i="1"/>
  <c r="K47" i="1"/>
  <c r="K31" i="1"/>
  <c r="K14" i="1"/>
  <c r="K56" i="1"/>
  <c r="K34" i="1"/>
  <c r="K22" i="1"/>
  <c r="K88" i="1"/>
  <c r="K70" i="1"/>
  <c r="K73" i="1"/>
  <c r="K96" i="1"/>
  <c r="K42" i="1"/>
  <c r="K36" i="1"/>
  <c r="K84" i="1"/>
  <c r="K81" i="1"/>
  <c r="K75" i="1"/>
  <c r="K46" i="1"/>
  <c r="K92" i="1"/>
  <c r="K25" i="1"/>
  <c r="K35" i="1"/>
  <c r="K103" i="1"/>
  <c r="K15" i="1"/>
  <c r="K83" i="1"/>
  <c r="K21" i="1"/>
  <c r="K62" i="1"/>
  <c r="K99" i="1"/>
  <c r="K101" i="1"/>
  <c r="K38" i="1"/>
  <c r="K28" i="1"/>
  <c r="K17" i="1"/>
  <c r="K12" i="1"/>
  <c r="K100" i="1"/>
  <c r="K82" i="1"/>
  <c r="K37" i="1"/>
  <c r="K51" i="1"/>
  <c r="K74" i="1"/>
  <c r="K63" i="1"/>
  <c r="K26" i="1"/>
  <c r="K33" i="1"/>
  <c r="K72" i="1"/>
  <c r="K110" i="1"/>
  <c r="K79" i="1"/>
  <c r="K107" i="1"/>
  <c r="K13" i="1"/>
  <c r="K102" i="1"/>
  <c r="K93" i="1"/>
  <c r="K60" i="1"/>
  <c r="K94" i="1"/>
  <c r="K18" i="1"/>
  <c r="K43" i="1"/>
  <c r="K55" i="1"/>
  <c r="K90" i="1"/>
  <c r="K57" i="1"/>
  <c r="K91" i="1"/>
  <c r="K61" i="1"/>
  <c r="K52" i="1"/>
  <c r="K97" i="1"/>
  <c r="K98" i="1"/>
  <c r="K16" i="1"/>
  <c r="K85" i="1"/>
  <c r="K59" i="1"/>
  <c r="K69" i="1"/>
  <c r="K39" i="1"/>
  <c r="K48" i="1"/>
  <c r="K64" i="1"/>
  <c r="K109" i="1"/>
  <c r="K41" i="1"/>
  <c r="K19" i="1"/>
  <c r="K44" i="1"/>
  <c r="K95" i="1"/>
  <c r="K87" i="1"/>
  <c r="K40" i="1"/>
  <c r="K77" i="1"/>
  <c r="K20" i="1"/>
  <c r="K104" i="1"/>
  <c r="K68" i="1"/>
  <c r="K105" i="1"/>
  <c r="K80" i="1"/>
  <c r="K29" i="1"/>
  <c r="K32" i="1"/>
  <c r="K65" i="1"/>
  <c r="K67" i="1"/>
  <c r="K50" i="1"/>
  <c r="K45" i="1"/>
  <c r="K71" i="1"/>
  <c r="K23" i="1"/>
  <c r="K27" i="1"/>
  <c r="K106" i="1"/>
  <c r="K76" i="1"/>
  <c r="K108" i="1"/>
  <c r="K54" i="1"/>
  <c r="K66" i="1"/>
  <c r="K78" i="1"/>
  <c r="K58" i="1"/>
  <c r="K89" i="1"/>
  <c r="K86" i="1"/>
  <c r="K53" i="1"/>
  <c r="K49" i="1"/>
  <c r="K24" i="1"/>
  <c r="K111" i="1"/>
  <c r="K30" i="1"/>
  <c r="I47" i="1"/>
  <c r="I31" i="1"/>
  <c r="I14" i="1"/>
  <c r="I56" i="1"/>
  <c r="I34" i="1"/>
  <c r="I22" i="1"/>
  <c r="I88" i="1"/>
  <c r="I70" i="1"/>
  <c r="I73" i="1"/>
  <c r="I96" i="1"/>
  <c r="I42" i="1"/>
  <c r="I36" i="1"/>
  <c r="I84" i="1"/>
  <c r="I81" i="1"/>
  <c r="I75" i="1"/>
  <c r="I46" i="1"/>
  <c r="I92" i="1"/>
  <c r="I25" i="1"/>
  <c r="I35" i="1"/>
  <c r="I103" i="1"/>
  <c r="I15" i="1"/>
  <c r="I83" i="1"/>
  <c r="I21" i="1"/>
  <c r="I62" i="1"/>
  <c r="I99" i="1"/>
  <c r="I101" i="1"/>
  <c r="I38" i="1"/>
  <c r="I28" i="1"/>
  <c r="I17" i="1"/>
  <c r="I12" i="1"/>
  <c r="I100" i="1"/>
  <c r="I82" i="1"/>
  <c r="I37" i="1"/>
  <c r="I51" i="1"/>
  <c r="I74" i="1"/>
  <c r="I63" i="1"/>
  <c r="I26" i="1"/>
  <c r="I33" i="1"/>
  <c r="I72" i="1"/>
  <c r="I110" i="1"/>
  <c r="I79" i="1"/>
  <c r="I107" i="1"/>
  <c r="I13" i="1"/>
  <c r="I102" i="1"/>
  <c r="I93" i="1"/>
  <c r="I60" i="1"/>
  <c r="I94" i="1"/>
  <c r="I18" i="1"/>
  <c r="I43" i="1"/>
  <c r="I55" i="1"/>
  <c r="I90" i="1"/>
  <c r="I57" i="1"/>
  <c r="I91" i="1"/>
  <c r="I61" i="1"/>
  <c r="I52" i="1"/>
  <c r="I97" i="1"/>
  <c r="I98" i="1"/>
  <c r="I16" i="1"/>
  <c r="I85" i="1"/>
  <c r="I59" i="1"/>
  <c r="I69" i="1"/>
  <c r="I39" i="1"/>
  <c r="I48" i="1"/>
  <c r="I64" i="1"/>
  <c r="I109" i="1"/>
  <c r="I41" i="1"/>
  <c r="I19" i="1"/>
  <c r="I44" i="1"/>
  <c r="I95" i="1"/>
  <c r="I87" i="1"/>
  <c r="I40" i="1"/>
  <c r="I77" i="1"/>
  <c r="I20" i="1"/>
  <c r="I104" i="1"/>
  <c r="I68" i="1"/>
  <c r="I105" i="1"/>
  <c r="I80" i="1"/>
  <c r="I29" i="1"/>
  <c r="I32" i="1"/>
  <c r="I65" i="1"/>
  <c r="I67" i="1"/>
  <c r="I50" i="1"/>
  <c r="I45" i="1"/>
  <c r="I71" i="1"/>
  <c r="I23" i="1"/>
  <c r="I27" i="1"/>
  <c r="I106" i="1"/>
  <c r="I76" i="1"/>
  <c r="I108" i="1"/>
  <c r="I54" i="1"/>
  <c r="I66" i="1"/>
  <c r="I78" i="1"/>
  <c r="I58" i="1"/>
  <c r="I89" i="1"/>
  <c r="I86" i="1"/>
  <c r="I53" i="1"/>
  <c r="I49" i="1"/>
  <c r="I24" i="1"/>
  <c r="I111" i="1"/>
  <c r="I30" i="1"/>
  <c r="H96" i="1"/>
  <c r="H42" i="1"/>
  <c r="H36" i="1"/>
  <c r="H84" i="1"/>
  <c r="H81" i="1"/>
  <c r="H75" i="1"/>
  <c r="H46" i="1"/>
  <c r="H92" i="1"/>
  <c r="H25" i="1"/>
  <c r="H35" i="1"/>
  <c r="H103" i="1"/>
  <c r="H15" i="1"/>
  <c r="H83" i="1"/>
  <c r="H21" i="1"/>
  <c r="H62" i="1"/>
  <c r="H99" i="1"/>
  <c r="H101" i="1"/>
  <c r="H38" i="1"/>
  <c r="H28" i="1"/>
  <c r="H17" i="1"/>
  <c r="H12" i="1"/>
  <c r="H100" i="1"/>
  <c r="H82" i="1"/>
  <c r="H37" i="1"/>
  <c r="H51" i="1"/>
  <c r="H74" i="1"/>
  <c r="H63" i="1"/>
  <c r="H26" i="1"/>
  <c r="H33" i="1"/>
  <c r="H72" i="1"/>
  <c r="H110" i="1"/>
  <c r="H79" i="1"/>
  <c r="H107" i="1"/>
  <c r="H13" i="1"/>
  <c r="H102" i="1"/>
  <c r="H93" i="1"/>
  <c r="H60" i="1"/>
  <c r="H94" i="1"/>
  <c r="H18" i="1"/>
  <c r="H43" i="1"/>
  <c r="H55" i="1"/>
  <c r="H90" i="1"/>
  <c r="H57" i="1"/>
  <c r="H91" i="1"/>
  <c r="H61" i="1"/>
  <c r="H52" i="1"/>
  <c r="H97" i="1"/>
  <c r="H98" i="1"/>
  <c r="H16" i="1"/>
  <c r="H85" i="1"/>
  <c r="H59" i="1"/>
  <c r="H69" i="1"/>
  <c r="H39" i="1"/>
  <c r="H48" i="1"/>
  <c r="H64" i="1"/>
  <c r="H109" i="1"/>
  <c r="H41" i="1"/>
  <c r="H19" i="1"/>
  <c r="H44" i="1"/>
  <c r="H95" i="1"/>
  <c r="H87" i="1"/>
  <c r="H40" i="1"/>
  <c r="H77" i="1"/>
  <c r="H20" i="1"/>
  <c r="H104" i="1"/>
  <c r="H68" i="1"/>
  <c r="H105" i="1"/>
  <c r="H80" i="1"/>
  <c r="H29" i="1"/>
  <c r="H32" i="1"/>
  <c r="H65" i="1"/>
  <c r="H67" i="1"/>
  <c r="H50" i="1"/>
  <c r="H45" i="1"/>
  <c r="H71" i="1"/>
  <c r="H23" i="1"/>
  <c r="H27" i="1"/>
  <c r="H106" i="1"/>
  <c r="H76" i="1"/>
  <c r="H108" i="1"/>
  <c r="H54" i="1"/>
  <c r="H66" i="1"/>
  <c r="H78" i="1"/>
  <c r="H58" i="1"/>
  <c r="H89" i="1"/>
  <c r="H86" i="1"/>
  <c r="H53" i="1"/>
  <c r="H49" i="1"/>
  <c r="H24" i="1"/>
  <c r="H111" i="1"/>
  <c r="H47" i="1"/>
  <c r="H31" i="1"/>
  <c r="H14" i="1"/>
  <c r="H56" i="1"/>
  <c r="H34" i="1"/>
  <c r="H22" i="1"/>
  <c r="H88" i="1"/>
  <c r="H70" i="1"/>
  <c r="H73" i="1"/>
  <c r="H30" i="1"/>
  <c r="J67" i="1"/>
  <c r="L67" i="1"/>
  <c r="J98" i="1"/>
  <c r="L98" i="1"/>
  <c r="J93" i="1"/>
  <c r="L93" i="1"/>
  <c r="J15" i="1"/>
  <c r="L15" i="1"/>
  <c r="J58" i="1"/>
  <c r="L58" i="1"/>
  <c r="J95" i="1"/>
  <c r="L95" i="1"/>
  <c r="J37" i="1"/>
  <c r="L37" i="1"/>
  <c r="J53" i="1"/>
  <c r="L53" i="1"/>
  <c r="J71" i="1"/>
  <c r="L71" i="1"/>
  <c r="J77" i="1"/>
  <c r="L77" i="1"/>
  <c r="J86" i="1"/>
  <c r="L86" i="1"/>
  <c r="J40" i="1"/>
  <c r="L40" i="1"/>
  <c r="J85" i="1"/>
  <c r="L85" i="1"/>
  <c r="J74" i="1"/>
  <c r="L74" i="1"/>
  <c r="J21" i="1"/>
  <c r="L21" i="1"/>
  <c r="J42" i="1"/>
  <c r="L42" i="1"/>
  <c r="J45" i="1"/>
  <c r="L45" i="1"/>
  <c r="J94" i="1"/>
  <c r="L94" i="1"/>
  <c r="J59" i="1"/>
  <c r="L59" i="1"/>
  <c r="J50" i="1"/>
  <c r="L50" i="1"/>
  <c r="J16" i="1"/>
  <c r="L16" i="1"/>
  <c r="J60" i="1"/>
  <c r="L60" i="1"/>
  <c r="J96" i="1"/>
  <c r="L96" i="1"/>
  <c r="J13" i="1"/>
  <c r="L13" i="1"/>
  <c r="J47" i="1"/>
  <c r="L47" i="1"/>
  <c r="J73" i="1"/>
  <c r="L73" i="1"/>
  <c r="J111" i="1"/>
  <c r="L111" i="1"/>
  <c r="J56" i="1"/>
  <c r="L56" i="1"/>
  <c r="J70" i="1"/>
  <c r="L70" i="1"/>
  <c r="J44" i="1"/>
  <c r="L44" i="1"/>
  <c r="J64" i="1"/>
  <c r="L64" i="1"/>
  <c r="J57" i="1"/>
  <c r="L57" i="1"/>
  <c r="J110" i="1"/>
  <c r="L110" i="1"/>
  <c r="J28" i="1"/>
  <c r="L28" i="1"/>
  <c r="J76" i="1"/>
  <c r="L76" i="1"/>
  <c r="J72" i="1"/>
  <c r="L72" i="1"/>
  <c r="J105" i="1"/>
  <c r="L105" i="1"/>
  <c r="J38" i="1"/>
  <c r="L38" i="1"/>
  <c r="J65" i="1"/>
  <c r="L65" i="1"/>
  <c r="J102" i="1"/>
  <c r="L102" i="1"/>
  <c r="J103" i="1"/>
  <c r="L103" i="1"/>
  <c r="J66" i="1"/>
  <c r="L66" i="1"/>
  <c r="J19" i="1"/>
  <c r="L19" i="1"/>
  <c r="J52" i="1"/>
  <c r="L52" i="1"/>
  <c r="J100" i="1"/>
  <c r="L100" i="1"/>
  <c r="J35" i="1"/>
  <c r="L35" i="1"/>
  <c r="J78" i="1"/>
  <c r="L78" i="1"/>
  <c r="J97" i="1"/>
  <c r="L97" i="1"/>
  <c r="J82" i="1"/>
  <c r="L82" i="1"/>
  <c r="J32" i="1"/>
  <c r="L32" i="1"/>
  <c r="J14" i="1"/>
  <c r="L14" i="1"/>
  <c r="J108" i="1"/>
  <c r="L108" i="1"/>
  <c r="J80" i="1"/>
  <c r="L80" i="1"/>
  <c r="J109" i="1"/>
  <c r="L109" i="1"/>
  <c r="J91" i="1"/>
  <c r="L91" i="1"/>
  <c r="J79" i="1"/>
  <c r="L79" i="1"/>
  <c r="J17" i="1"/>
  <c r="L17" i="1"/>
  <c r="J92" i="1"/>
  <c r="L92" i="1"/>
  <c r="J34" i="1"/>
  <c r="L34" i="1"/>
  <c r="J46" i="1"/>
  <c r="L46" i="1"/>
  <c r="J68" i="1"/>
  <c r="L68" i="1"/>
  <c r="J75" i="1"/>
  <c r="L75" i="1"/>
  <c r="J89" i="1"/>
  <c r="L89" i="1"/>
  <c r="J87" i="1"/>
  <c r="L87" i="1"/>
  <c r="J51" i="1"/>
  <c r="L51" i="1"/>
  <c r="J83" i="1"/>
  <c r="L83" i="1"/>
  <c r="J90" i="1"/>
  <c r="L90" i="1"/>
  <c r="J106" i="1"/>
  <c r="L106" i="1"/>
  <c r="J48" i="1"/>
  <c r="L48" i="1"/>
  <c r="J30" i="1"/>
  <c r="L30" i="1"/>
  <c r="J18" i="1"/>
  <c r="L18" i="1"/>
  <c r="J24" i="1"/>
  <c r="L24" i="1"/>
  <c r="J27" i="1"/>
  <c r="L27" i="1"/>
  <c r="J104" i="1"/>
  <c r="L104" i="1"/>
  <c r="J39" i="1"/>
  <c r="L39" i="1"/>
  <c r="J55" i="1"/>
  <c r="L55" i="1"/>
  <c r="J33" i="1"/>
  <c r="L33" i="1"/>
  <c r="J101" i="1"/>
  <c r="L101" i="1"/>
  <c r="J81" i="1"/>
  <c r="L81" i="1"/>
  <c r="J49" i="1"/>
  <c r="L49" i="1"/>
  <c r="J23" i="1"/>
  <c r="L23" i="1"/>
  <c r="J20" i="1"/>
  <c r="L20" i="1"/>
  <c r="J69" i="1"/>
  <c r="L69" i="1"/>
  <c r="J43" i="1"/>
  <c r="L43" i="1"/>
  <c r="J26" i="1"/>
  <c r="L26" i="1"/>
  <c r="J99" i="1"/>
  <c r="L99" i="1"/>
  <c r="J84" i="1"/>
  <c r="L84" i="1"/>
  <c r="J63" i="1"/>
  <c r="L63" i="1"/>
  <c r="J62" i="1"/>
  <c r="L62" i="1"/>
  <c r="J36" i="1"/>
  <c r="L36" i="1"/>
  <c r="J54" i="1"/>
  <c r="L54" i="1"/>
  <c r="J41" i="1"/>
  <c r="L41" i="1"/>
  <c r="J25" i="1"/>
  <c r="L25" i="1"/>
  <c r="J31" i="1"/>
  <c r="L31" i="1"/>
  <c r="J29" i="1"/>
  <c r="L29" i="1"/>
  <c r="J61" i="1"/>
  <c r="L61" i="1"/>
  <c r="J107" i="1"/>
  <c r="L107" i="1"/>
  <c r="J12" i="1"/>
  <c r="L12" i="1"/>
  <c r="J22" i="1"/>
  <c r="L22" i="1"/>
  <c r="J88" i="1"/>
  <c r="L88" i="1"/>
</calcChain>
</file>

<file path=xl/sharedStrings.xml><?xml version="1.0" encoding="utf-8"?>
<sst xmlns="http://schemas.openxmlformats.org/spreadsheetml/2006/main" count="328" uniqueCount="129">
  <si>
    <t>ID</t>
  </si>
  <si>
    <t>Mes</t>
  </si>
  <si>
    <t>Fecha</t>
  </si>
  <si>
    <t>Producción Cal (T/día)</t>
  </si>
  <si>
    <t>Consumo Combustible (T)</t>
  </si>
  <si>
    <t>% Eficiencia Proceso</t>
  </si>
  <si>
    <t>Día de Producción</t>
  </si>
  <si>
    <t>Enero</t>
  </si>
  <si>
    <t>Febrero</t>
  </si>
  <si>
    <t>Marzo</t>
  </si>
  <si>
    <t>Abril</t>
  </si>
  <si>
    <t>06/01/2025</t>
  </si>
  <si>
    <t>07/01/2025</t>
  </si>
  <si>
    <t>08/01/2025</t>
  </si>
  <si>
    <t>09/01/2025</t>
  </si>
  <si>
    <t>10/01/2025</t>
  </si>
  <si>
    <t>11/01/2025</t>
  </si>
  <si>
    <t>12/01/2025</t>
  </si>
  <si>
    <t>13/01/2025</t>
  </si>
  <si>
    <t>14/01/2025</t>
  </si>
  <si>
    <t>15/01/2025</t>
  </si>
  <si>
    <t>16/01/2025</t>
  </si>
  <si>
    <t>17/01/2025</t>
  </si>
  <si>
    <t>18/01/2025</t>
  </si>
  <si>
    <t>19/01/2025</t>
  </si>
  <si>
    <t>20/01/2025</t>
  </si>
  <si>
    <t>21/01/2025</t>
  </si>
  <si>
    <t>22/01/2025</t>
  </si>
  <si>
    <t>23/01/2025</t>
  </si>
  <si>
    <t>24/01/2025</t>
  </si>
  <si>
    <t>25/01/2025</t>
  </si>
  <si>
    <t>26/01/2025</t>
  </si>
  <si>
    <t>27/01/2025</t>
  </si>
  <si>
    <t>28/01/2025</t>
  </si>
  <si>
    <t>29/01/2025</t>
  </si>
  <si>
    <t>30/01/2025</t>
  </si>
  <si>
    <t>31/01/2025</t>
  </si>
  <si>
    <t>01/02/2025</t>
  </si>
  <si>
    <t>02/02/2025</t>
  </si>
  <si>
    <t>03/02/2025</t>
  </si>
  <si>
    <t>04/02/2025</t>
  </si>
  <si>
    <t>05/02/2025</t>
  </si>
  <si>
    <t>06/02/2025</t>
  </si>
  <si>
    <t>07/02/2025</t>
  </si>
  <si>
    <t>08/02/2025</t>
  </si>
  <si>
    <t>09/02/2025</t>
  </si>
  <si>
    <t>10/02/2025</t>
  </si>
  <si>
    <t>11/02/2025</t>
  </si>
  <si>
    <t>12/02/2025</t>
  </si>
  <si>
    <t>13/02/2025</t>
  </si>
  <si>
    <t>14/02/2025</t>
  </si>
  <si>
    <t>15/02/2025</t>
  </si>
  <si>
    <t>16/02/2025</t>
  </si>
  <si>
    <t>17/02/2025</t>
  </si>
  <si>
    <t>18/02/2025</t>
  </si>
  <si>
    <t>19/02/2025</t>
  </si>
  <si>
    <t>20/02/2025</t>
  </si>
  <si>
    <t>21/02/2025</t>
  </si>
  <si>
    <t>22/02/2025</t>
  </si>
  <si>
    <t>23/02/2025</t>
  </si>
  <si>
    <t>24/02/2025</t>
  </si>
  <si>
    <t>25/02/2025</t>
  </si>
  <si>
    <t>26/02/2025</t>
  </si>
  <si>
    <t>27/02/2025</t>
  </si>
  <si>
    <t>28/02/2025</t>
  </si>
  <si>
    <t>01/03/2025</t>
  </si>
  <si>
    <t>02/03/2025</t>
  </si>
  <si>
    <t>03/03/2025</t>
  </si>
  <si>
    <t>04/03/2025</t>
  </si>
  <si>
    <t>05/03/2025</t>
  </si>
  <si>
    <t>06/03/2025</t>
  </si>
  <si>
    <t>07/03/2025</t>
  </si>
  <si>
    <t>08/03/2025</t>
  </si>
  <si>
    <t>09/03/2025</t>
  </si>
  <si>
    <t>10/03/2025</t>
  </si>
  <si>
    <t>11/03/2025</t>
  </si>
  <si>
    <t>12/03/2025</t>
  </si>
  <si>
    <t>13/03/2025</t>
  </si>
  <si>
    <t>14/03/2025</t>
  </si>
  <si>
    <t>15/03/2025</t>
  </si>
  <si>
    <t>16/03/2025</t>
  </si>
  <si>
    <t>17/03/2025</t>
  </si>
  <si>
    <t>18/03/2025</t>
  </si>
  <si>
    <t>19/03/2025</t>
  </si>
  <si>
    <t>20/03/2025</t>
  </si>
  <si>
    <t>21/03/2025</t>
  </si>
  <si>
    <t>22/03/2025</t>
  </si>
  <si>
    <t>23/03/2025</t>
  </si>
  <si>
    <t>24/03/2025</t>
  </si>
  <si>
    <t>25/03/2025</t>
  </si>
  <si>
    <t>26/03/2025</t>
  </si>
  <si>
    <t>27/03/2025</t>
  </si>
  <si>
    <t>28/03/2025</t>
  </si>
  <si>
    <t>29/03/2025</t>
  </si>
  <si>
    <t>30/03/2025</t>
  </si>
  <si>
    <t>31/03/2025</t>
  </si>
  <si>
    <t>01/04/2025</t>
  </si>
  <si>
    <t>02/04/2025</t>
  </si>
  <si>
    <t>03/04/2025</t>
  </si>
  <si>
    <t>04/04/2025</t>
  </si>
  <si>
    <t>05/04/2025</t>
  </si>
  <si>
    <t>06/04/2025</t>
  </si>
  <si>
    <t>07/04/2025</t>
  </si>
  <si>
    <t>08/04/2025</t>
  </si>
  <si>
    <t>09/04/2025</t>
  </si>
  <si>
    <t>10/04/2025</t>
  </si>
  <si>
    <t>11/04/2025</t>
  </si>
  <si>
    <t>12/04/2025</t>
  </si>
  <si>
    <t>13/04/2025</t>
  </si>
  <si>
    <t>14/04/2025</t>
  </si>
  <si>
    <t>15/04/2025</t>
  </si>
  <si>
    <t>Lunes</t>
  </si>
  <si>
    <t>Martes</t>
  </si>
  <si>
    <t>Miércoles</t>
  </si>
  <si>
    <t>Jueves</t>
  </si>
  <si>
    <t>Viernes</t>
  </si>
  <si>
    <t>Sábado</t>
  </si>
  <si>
    <t>Domingo</t>
  </si>
  <si>
    <t>Precio por T(USD)</t>
  </si>
  <si>
    <t>Ingresos generados(USD)</t>
  </si>
  <si>
    <t>Precio T combustible(USD)</t>
  </si>
  <si>
    <t>Costo de combustible(USD)</t>
  </si>
  <si>
    <t>Ingreso Neto</t>
  </si>
  <si>
    <t>¿Producción Optima?</t>
  </si>
  <si>
    <t>% Ganancias</t>
  </si>
  <si>
    <t>Uso de Combustible promedio(T)</t>
  </si>
  <si>
    <t>Producción mes:</t>
  </si>
  <si>
    <t>Producción día:</t>
  </si>
  <si>
    <t>Miercoles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</si>
</sst>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165" fontId="0" fillId="0" borderId="1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center"/>
    </xf>
    <xf numFmtId="2" fontId="0" fillId="0" borderId="1" xfId="0" applyNumberFormat="1" applyBorder="1"/>
    <xf numFmtId="0" fontId="0" fillId="2" borderId="1" xfId="0" applyFill="1" applyBorder="1"/>
    <xf numFmtId="0" fontId="0" fillId="4" borderId="0" xfId="0" applyFill="1"/>
    <xf numFmtId="0" fontId="0" fillId="5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0" fillId="5" borderId="1" xfId="0" applyFill="1" applyBorder="1"/>
    <xf numFmtId="49" fontId="0" fillId="6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Producción diaria</a:t>
            </a:r>
            <a:r>
              <a:rPr lang="es-AR" baseline="0"/>
              <a:t> promedio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0495551702452492"/>
          <c:y val="8.8161991254004174E-2"/>
          <c:w val="0.86974327575593169"/>
          <c:h val="0.82335879923083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Sheet1!$B$119</c:f>
              <c:strCache>
                <c:ptCount val="1"/>
                <c:pt idx="0">
                  <c:v>Lunes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Sheet1!$C$119</c:f>
              <c:numCache>
                <c:formatCode>0.0</c:formatCode>
                <c:ptCount val="1"/>
                <c:pt idx="0">
                  <c:v>756.19354838709683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16-42F5-A992-C5151E91F46E}"/>
            </c:ext>
          </c:extLst>
        </c:ser>
        <c:ser>
          <c:idx val="1"/>
          <c:order val="1"/>
          <c:tx>
            <c:strRef>
              <c:f>Sheet1!$B$120</c:f>
              <c:strCache>
                <c:ptCount val="1"/>
                <c:pt idx="0">
                  <c:v>Martes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Sheet1!$C$120</c:f>
              <c:numCache>
                <c:formatCode>0.0</c:formatCode>
                <c:ptCount val="1"/>
                <c:pt idx="0">
                  <c:v>753.25252525252529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16-42F5-A992-C5151E91F46E}"/>
            </c:ext>
          </c:extLst>
        </c:ser>
        <c:ser>
          <c:idx val="2"/>
          <c:order val="2"/>
          <c:tx>
            <c:strRef>
              <c:f>Sheet1!$B$121</c:f>
              <c:strCache>
                <c:ptCount val="1"/>
                <c:pt idx="0">
                  <c:v>Miercoles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Sheet1!$C$121</c:f>
              <c:numCache>
                <c:formatCode>0.0</c:formatCode>
                <c:ptCount val="1"/>
                <c:pt idx="0">
                  <c:v>759.37755102040819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16-42F5-A992-C5151E91F46E}"/>
            </c:ext>
          </c:extLst>
        </c:ser>
        <c:ser>
          <c:idx val="3"/>
          <c:order val="3"/>
          <c:tx>
            <c:strRef>
              <c:f>Sheet1!$B$122</c:f>
              <c:strCache>
                <c:ptCount val="1"/>
                <c:pt idx="0">
                  <c:v>Jueves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Sheet1!$C$122</c:f>
              <c:numCache>
                <c:formatCode>0.0</c:formatCode>
                <c:ptCount val="1"/>
                <c:pt idx="0">
                  <c:v>761.09677419354841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16-42F5-A992-C5151E91F46E}"/>
            </c:ext>
          </c:extLst>
        </c:ser>
        <c:ser>
          <c:idx val="4"/>
          <c:order val="4"/>
          <c:tx>
            <c:strRef>
              <c:f>Sheet1!$B$123</c:f>
              <c:strCache>
                <c:ptCount val="1"/>
                <c:pt idx="0">
                  <c:v>Viernes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Sheet1!$C$123</c:f>
              <c:numCache>
                <c:formatCode>0.0</c:formatCode>
                <c:ptCount val="1"/>
                <c:pt idx="0">
                  <c:v>755.32558139534888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16-42F5-A992-C5151E91F46E}"/>
            </c:ext>
          </c:extLst>
        </c:ser>
        <c:ser>
          <c:idx val="5"/>
          <c:order val="5"/>
          <c:tx>
            <c:strRef>
              <c:f>Sheet1!$B$124</c:f>
              <c:strCache>
                <c:ptCount val="1"/>
                <c:pt idx="0">
                  <c:v>Sábado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Sheet1!$C$124</c:f>
              <c:numCache>
                <c:formatCode>0.0</c:formatCode>
                <c:ptCount val="1"/>
                <c:pt idx="0">
                  <c:v>716.44155844155841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D16-42F5-A992-C5151E91F46E}"/>
            </c:ext>
          </c:extLst>
        </c:ser>
        <c:ser>
          <c:idx val="6"/>
          <c:order val="6"/>
          <c:tx>
            <c:strRef>
              <c:f>Sheet1!$B$125</c:f>
              <c:strCache>
                <c:ptCount val="1"/>
                <c:pt idx="0">
                  <c:v>Domingo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Sheet1!$C$125</c:f>
              <c:numCache>
                <c:formatCode>0.0</c:formatCode>
                <c:ptCount val="1"/>
                <c:pt idx="0">
                  <c:v>754.55681818181813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16-42F5-A992-C5151E91F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9273344"/>
        <c:axId val="2119266144"/>
      </c:barChart>
      <c:catAx>
        <c:axId val="211927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119266144"/>
        <c:crosses val="autoZero"/>
        <c:auto val="1"/>
        <c:lblAlgn val="ctr"/>
        <c:lblOffset val="100"/>
        <c:noMultiLvlLbl val="0"/>
      </c:catAx>
      <c:valAx>
        <c:axId val="211926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11927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Producción</a:t>
            </a:r>
            <a:r>
              <a:rPr lang="es-AR" baseline="0"/>
              <a:t> promedio mensual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A0F-4E03-A18D-7A3E5AA449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A0F-4E03-A18D-7A3E5AA449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A0F-4E03-A18D-7A3E5AA449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A0F-4E03-A18D-7A3E5AA4492E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Sheet1!$B$113:$B$116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Sheet1!$C$113:$C$116</c:f>
              <c:numCache>
                <c:formatCode>0.0</c:formatCode>
                <c:ptCount val="4"/>
                <c:pt idx="0">
                  <c:v>766.4666666666667</c:v>
                </c:pt>
                <c:pt idx="1">
                  <c:v>757.5151515151515</c:v>
                </c:pt>
                <c:pt idx="2">
                  <c:v>750.69148936170211</c:v>
                </c:pt>
                <c:pt idx="3">
                  <c:v>734.94382022471905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03-4840-9AC5-5BF2C68CADF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Sheet1!$E$11</c:f>
              <c:strCache>
                <c:ptCount val="1"/>
                <c:pt idx="0">
                  <c:v>Producción Cal (T/día)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Sheet1!$E$12:$E$111</c:f>
              <c:numCache>
                <c:formatCode>0.0</c:formatCode>
                <c:ptCount val="100"/>
                <c:pt idx="0">
                  <c:v>996</c:v>
                </c:pt>
                <c:pt idx="1">
                  <c:v>952</c:v>
                </c:pt>
                <c:pt idx="2">
                  <c:v>992</c:v>
                </c:pt>
                <c:pt idx="3">
                  <c:v>914</c:v>
                </c:pt>
                <c:pt idx="4">
                  <c:v>910</c:v>
                </c:pt>
                <c:pt idx="5">
                  <c:v>916</c:v>
                </c:pt>
                <c:pt idx="6">
                  <c:v>923</c:v>
                </c:pt>
                <c:pt idx="7">
                  <c:v>878</c:v>
                </c:pt>
                <c:pt idx="8">
                  <c:v>855</c:v>
                </c:pt>
                <c:pt idx="9">
                  <c:v>843</c:v>
                </c:pt>
                <c:pt idx="10">
                  <c:v>979</c:v>
                </c:pt>
                <c:pt idx="11">
                  <c:v>844</c:v>
                </c:pt>
                <c:pt idx="12">
                  <c:v>866</c:v>
                </c:pt>
                <c:pt idx="13">
                  <c:v>811</c:v>
                </c:pt>
                <c:pt idx="14">
                  <c:v>843</c:v>
                </c:pt>
                <c:pt idx="15">
                  <c:v>828</c:v>
                </c:pt>
                <c:pt idx="16">
                  <c:v>830</c:v>
                </c:pt>
                <c:pt idx="17">
                  <c:v>968</c:v>
                </c:pt>
                <c:pt idx="18">
                  <c:v>972</c:v>
                </c:pt>
                <c:pt idx="19">
                  <c:v>961</c:v>
                </c:pt>
                <c:pt idx="20">
                  <c:v>965</c:v>
                </c:pt>
                <c:pt idx="21">
                  <c:v>782</c:v>
                </c:pt>
                <c:pt idx="22">
                  <c:v>937</c:v>
                </c:pt>
                <c:pt idx="23">
                  <c:v>946</c:v>
                </c:pt>
                <c:pt idx="24">
                  <c:v>735</c:v>
                </c:pt>
                <c:pt idx="25">
                  <c:v>800</c:v>
                </c:pt>
                <c:pt idx="26">
                  <c:v>945</c:v>
                </c:pt>
                <c:pt idx="27">
                  <c:v>765</c:v>
                </c:pt>
                <c:pt idx="28">
                  <c:v>822</c:v>
                </c:pt>
                <c:pt idx="29">
                  <c:v>947</c:v>
                </c:pt>
                <c:pt idx="30">
                  <c:v>885</c:v>
                </c:pt>
                <c:pt idx="31">
                  <c:v>760</c:v>
                </c:pt>
                <c:pt idx="32">
                  <c:v>775</c:v>
                </c:pt>
                <c:pt idx="33">
                  <c:v>708</c:v>
                </c:pt>
                <c:pt idx="34">
                  <c:v>851</c:v>
                </c:pt>
                <c:pt idx="35">
                  <c:v>876</c:v>
                </c:pt>
                <c:pt idx="36">
                  <c:v>819</c:v>
                </c:pt>
                <c:pt idx="37">
                  <c:v>698</c:v>
                </c:pt>
                <c:pt idx="38">
                  <c:v>874</c:v>
                </c:pt>
                <c:pt idx="39">
                  <c:v>794</c:v>
                </c:pt>
                <c:pt idx="40">
                  <c:v>883</c:v>
                </c:pt>
                <c:pt idx="41">
                  <c:v>701</c:v>
                </c:pt>
                <c:pt idx="42">
                  <c:v>812</c:v>
                </c:pt>
                <c:pt idx="43">
                  <c:v>722</c:v>
                </c:pt>
                <c:pt idx="44">
                  <c:v>733</c:v>
                </c:pt>
                <c:pt idx="45">
                  <c:v>715</c:v>
                </c:pt>
                <c:pt idx="46">
                  <c:v>739</c:v>
                </c:pt>
                <c:pt idx="47">
                  <c:v>793</c:v>
                </c:pt>
                <c:pt idx="48">
                  <c:v>709</c:v>
                </c:pt>
                <c:pt idx="49">
                  <c:v>634</c:v>
                </c:pt>
                <c:pt idx="50">
                  <c:v>773</c:v>
                </c:pt>
                <c:pt idx="51">
                  <c:v>829</c:v>
                </c:pt>
                <c:pt idx="52">
                  <c:v>743</c:v>
                </c:pt>
                <c:pt idx="53">
                  <c:v>821</c:v>
                </c:pt>
                <c:pt idx="54">
                  <c:v>864</c:v>
                </c:pt>
                <c:pt idx="55">
                  <c:v>737</c:v>
                </c:pt>
                <c:pt idx="56">
                  <c:v>603</c:v>
                </c:pt>
                <c:pt idx="57">
                  <c:v>824</c:v>
                </c:pt>
                <c:pt idx="58">
                  <c:v>700</c:v>
                </c:pt>
                <c:pt idx="59">
                  <c:v>818</c:v>
                </c:pt>
                <c:pt idx="60">
                  <c:v>760</c:v>
                </c:pt>
                <c:pt idx="61">
                  <c:v>716</c:v>
                </c:pt>
                <c:pt idx="62">
                  <c:v>705</c:v>
                </c:pt>
                <c:pt idx="63">
                  <c:v>809</c:v>
                </c:pt>
                <c:pt idx="64">
                  <c:v>680</c:v>
                </c:pt>
                <c:pt idx="65">
                  <c:v>629</c:v>
                </c:pt>
                <c:pt idx="66">
                  <c:v>761</c:v>
                </c:pt>
                <c:pt idx="67">
                  <c:v>702</c:v>
                </c:pt>
                <c:pt idx="68">
                  <c:v>644</c:v>
                </c:pt>
                <c:pt idx="69">
                  <c:v>549</c:v>
                </c:pt>
                <c:pt idx="70">
                  <c:v>657</c:v>
                </c:pt>
                <c:pt idx="71">
                  <c:v>726</c:v>
                </c:pt>
                <c:pt idx="72">
                  <c:v>557</c:v>
                </c:pt>
                <c:pt idx="73">
                  <c:v>728</c:v>
                </c:pt>
                <c:pt idx="74">
                  <c:v>615</c:v>
                </c:pt>
                <c:pt idx="75">
                  <c:v>589</c:v>
                </c:pt>
                <c:pt idx="76">
                  <c:v>742</c:v>
                </c:pt>
                <c:pt idx="77">
                  <c:v>657</c:v>
                </c:pt>
                <c:pt idx="78">
                  <c:v>711</c:v>
                </c:pt>
                <c:pt idx="79">
                  <c:v>708</c:v>
                </c:pt>
                <c:pt idx="80">
                  <c:v>584</c:v>
                </c:pt>
                <c:pt idx="81">
                  <c:v>669</c:v>
                </c:pt>
                <c:pt idx="82">
                  <c:v>739</c:v>
                </c:pt>
                <c:pt idx="83">
                  <c:v>704</c:v>
                </c:pt>
                <c:pt idx="84">
                  <c:v>651</c:v>
                </c:pt>
                <c:pt idx="85">
                  <c:v>629</c:v>
                </c:pt>
                <c:pt idx="86">
                  <c:v>528</c:v>
                </c:pt>
                <c:pt idx="87">
                  <c:v>528</c:v>
                </c:pt>
                <c:pt idx="88">
                  <c:v>652</c:v>
                </c:pt>
                <c:pt idx="89">
                  <c:v>576</c:v>
                </c:pt>
                <c:pt idx="90">
                  <c:v>528</c:v>
                </c:pt>
                <c:pt idx="91">
                  <c:v>579</c:v>
                </c:pt>
                <c:pt idx="92">
                  <c:v>631</c:v>
                </c:pt>
                <c:pt idx="93">
                  <c:v>520</c:v>
                </c:pt>
                <c:pt idx="94">
                  <c:v>649</c:v>
                </c:pt>
                <c:pt idx="95">
                  <c:v>536</c:v>
                </c:pt>
                <c:pt idx="96">
                  <c:v>586</c:v>
                </c:pt>
                <c:pt idx="97">
                  <c:v>567</c:v>
                </c:pt>
                <c:pt idx="98">
                  <c:v>575</c:v>
                </c:pt>
                <c:pt idx="99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A-4DA9-AEB6-8374E6555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485904"/>
        <c:axId val="181493104"/>
      </c:lineChart>
      <c:catAx>
        <c:axId val="181485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81493104"/>
        <c:crosses val="autoZero"/>
        <c:auto val="1"/>
        <c:lblAlgn val="ctr"/>
        <c:lblOffset val="100"/>
        <c:noMultiLvlLbl val="0"/>
      </c:catAx>
      <c:valAx>
        <c:axId val="18149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8148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55217</xdr:colOff>
      <xdr:row>6</xdr:row>
      <xdr:rowOff>145466</xdr:rowOff>
    </xdr:from>
    <xdr:to>
      <xdr:col>6</xdr:col>
      <xdr:colOff>496956</xdr:colOff>
      <xdr:row>20</xdr:row>
      <xdr:rowOff>153382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9A3BE29-C619-B575-EA18-07ED9B2CC76E}"/>
            </a:ext>
          </a:extLst>
        </xdr:cNvPr>
        <xdr:cNvSpPr txBox="1"/>
      </xdr:nvSpPr>
      <xdr:spPr>
        <a:xfrm>
          <a:off x="55217" y="1284087"/>
          <a:ext cx="4996222" cy="2664697"/>
        </a:xfrm>
        <a:prstGeom prst="rect">
          <a:avLst/>
        </a:prstGeom>
        <a:solidFill>
          <a:schemeClr val="bg1"/>
        </a:solidFill>
        <a:ln>
          <a:solidFill>
            <a:prstClr val="black"/>
          </a:solidFill>
        </a:ln>
      </xdr:spPr>
      <xdr:txBody>
        <a:bodyPr vertOverflow="clip" horzOverflow="clip" wrap="square" rtlCol="0"/>
        <a:lstStyle/>
        <a:p>
          <a:pPr algn="l"/>
          <a:r>
            <a:rPr lang="es-AR"/>
            <a:t>Colegio del Prado</a:t>
          </a:r>
        </a:p>
        <a:p>
          <a:pPr algn="l"/>
          <a:r>
            <a:rPr lang="es-AR"/>
            <a:t>Integrantes: Giuliano Marcuzzi y Franco Sarmiento7° "A" - 2025</a:t>
          </a:r>
          <a:endParaRPr lang="es-419"/>
        </a:p>
        <a:p>
          <a:pPr algn="l"/>
          <a:endParaRPr lang="es-419"/>
        </a:p>
        <a:p>
          <a:pPr algn="l"/>
          <a:endParaRPr lang="es-419"/>
        </a:p>
        <a:p>
          <a:pPr algn="l"/>
          <a:endParaRPr lang="es-419"/>
        </a:p>
        <a:p>
          <a:pPr algn="l"/>
          <a:endParaRPr lang="es-419"/>
        </a:p>
        <a:p>
          <a:pPr algn="l"/>
          <a:r>
            <a:rPr lang="es-AR"/>
            <a:t>La temática que elegimos trabajar con mi compañero es la producción de cal, integrando datos como producción diaria, fechas, consumo de combustible, eficiencia del proceso y día de la semana en que se realizó la producción.</a:t>
          </a:r>
        </a:p>
      </xdr:txBody>
    </xdr:sp>
    <xdr:clientData/>
  </xdr:twoCellAnchor>
  <xdr:twoCellAnchor>
    <xdr:from>
      <xdr:col>0</xdr:col>
      <xdr:colOff>0</xdr:colOff>
      <xdr:row>3</xdr:row>
      <xdr:rowOff>92030</xdr:rowOff>
    </xdr:from>
    <xdr:to>
      <xdr:col>9</xdr:col>
      <xdr:colOff>441739</xdr:colOff>
      <xdr:row>6</xdr:row>
      <xdr:rowOff>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145B306-C205-BBC2-E3C6-A336E95A47EB}"/>
            </a:ext>
          </a:extLst>
        </xdr:cNvPr>
        <xdr:cNvSpPr txBox="1"/>
      </xdr:nvSpPr>
      <xdr:spPr>
        <a:xfrm>
          <a:off x="0" y="662610"/>
          <a:ext cx="7288696" cy="478550"/>
        </a:xfrm>
        <a:prstGeom prst="rect">
          <a:avLst/>
        </a:prstGeom>
        <a:solidFill>
          <a:prstClr val="white"/>
        </a:solidFill>
        <a:ln>
          <a:solidFill>
            <a:prstClr val="black"/>
          </a:solidFill>
        </a:ln>
      </xdr:spPr>
      <xdr:txBody>
        <a:bodyPr vertOverflow="clip" horzOverflow="clip" wrap="square" rtlCol="0"/>
        <a:lstStyle/>
        <a:p>
          <a:pPr algn="l"/>
          <a:r>
            <a:rPr lang="es-419" sz="3200" b="1" i="1"/>
            <a:t>TRABAJO PRÁCTICO INFORMÁTICA</a:t>
          </a:r>
          <a:endParaRPr lang="es-AR" sz="3200" b="1" i="1"/>
        </a:p>
      </xdr:txBody>
    </xdr:sp>
    <xdr:clientData/>
  </xdr:twoCellAnchor>
  <xdr:twoCellAnchor editAs="oneCell">
    <xdr:from>
      <xdr:col>7</xdr:col>
      <xdr:colOff>340053</xdr:colOff>
      <xdr:row>6</xdr:row>
      <xdr:rowOff>52519</xdr:rowOff>
    </xdr:from>
    <xdr:to>
      <xdr:col>9</xdr:col>
      <xdr:colOff>431491</xdr:colOff>
      <xdr:row>14</xdr:row>
      <xdr:rowOff>20819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7865C8-74F7-4316-E812-7416A39E3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V="1">
          <a:off x="5683769" y="1176781"/>
          <a:ext cx="1618214" cy="14673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496661</xdr:colOff>
      <xdr:row>7</xdr:row>
      <xdr:rowOff>169410</xdr:rowOff>
    </xdr:from>
    <xdr:to>
      <xdr:col>25</xdr:col>
      <xdr:colOff>81643</xdr:colOff>
      <xdr:row>48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3360F7-E5EB-F47A-988E-A1466043C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299358</xdr:colOff>
      <xdr:row>50</xdr:row>
      <xdr:rowOff>43543</xdr:rowOff>
    </xdr:from>
    <xdr:to>
      <xdr:col>24</xdr:col>
      <xdr:colOff>455839</xdr:colOff>
      <xdr:row>68</xdr:row>
      <xdr:rowOff>149678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4EF8968-2533-414A-BB13-9140BCD57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197303</xdr:colOff>
      <xdr:row>73</xdr:row>
      <xdr:rowOff>152401</xdr:rowOff>
    </xdr:from>
    <xdr:to>
      <xdr:col>24</xdr:col>
      <xdr:colOff>483053</xdr:colOff>
      <xdr:row>88</xdr:row>
      <xdr:rowOff>38101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13B8BB3-9B18-827A-62D9-73977BE22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1174749</xdr:colOff>
      <xdr:row>4</xdr:row>
      <xdr:rowOff>169332</xdr:rowOff>
    </xdr:from>
    <xdr:to>
      <xdr:col>8</xdr:col>
      <xdr:colOff>1827388</xdr:colOff>
      <xdr:row>8</xdr:row>
      <xdr:rowOff>158749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C95D154C-1D6E-A2FC-7727-1EB4769D15C4}"/>
            </a:ext>
          </a:extLst>
        </xdr:cNvPr>
        <xdr:cNvSpPr txBox="1"/>
      </xdr:nvSpPr>
      <xdr:spPr>
        <a:xfrm>
          <a:off x="4095749" y="931332"/>
          <a:ext cx="9828389" cy="751417"/>
        </a:xfrm>
        <a:prstGeom prst="rect">
          <a:avLst/>
        </a:prstGeom>
        <a:solidFill>
          <a:schemeClr val="accent3"/>
        </a:solidFill>
        <a:ln>
          <a:solidFill>
            <a:prstClr val="black"/>
          </a:solidFill>
        </a:ln>
      </xdr:spPr>
      <xdr:txBody>
        <a:bodyPr vertOverflow="clip" horzOverflow="clip" wrap="square" rtlCol="0"/>
        <a:lstStyle/>
        <a:p>
          <a:pPr algn="l"/>
          <a:r>
            <a:rPr lang="es-419" sz="4300" b="1" i="1" u="none"/>
            <a:t>INFORME DE LA PRODUCCIÓN DE CAL</a:t>
          </a:r>
          <a:endParaRPr lang="es-AR" sz="4300" b="1" i="1" u="none"/>
        </a:p>
      </xdr:txBody>
    </xdr:sp>
    <xdr:clientData/>
  </xdr:twoCellAnchor>
  <xdr:twoCellAnchor editAs="oneCell">
    <xdr:from>
      <xdr:col>1</xdr:col>
      <xdr:colOff>579752</xdr:colOff>
      <xdr:row>3</xdr:row>
      <xdr:rowOff>182965</xdr:rowOff>
    </xdr:from>
    <xdr:to>
      <xdr:col>2</xdr:col>
      <xdr:colOff>1147736</xdr:colOff>
      <xdr:row>8</xdr:row>
      <xdr:rowOff>168615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4F02BFA-37D2-7755-6576-9512150CA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102" y="753389"/>
          <a:ext cx="1672956" cy="936356"/>
        </a:xfrm>
        <a:prstGeom prst="rect">
          <a:avLst/>
        </a:prstGeom>
      </xdr:spPr>
    </xdr:pic>
    <xdr:clientData/>
  </xdr:twoCellAnchor>
  <xdr:twoCellAnchor editAs="oneCell">
    <xdr:from>
      <xdr:col>9</xdr:col>
      <xdr:colOff>1699961</xdr:colOff>
      <xdr:row>3</xdr:row>
      <xdr:rowOff>186267</xdr:rowOff>
    </xdr:from>
    <xdr:to>
      <xdr:col>10</xdr:col>
      <xdr:colOff>1027289</xdr:colOff>
      <xdr:row>9</xdr:row>
      <xdr:rowOff>119499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82A6249-F5EE-9BA8-2228-7DF7A70F7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H="1" flipV="1">
          <a:off x="15765917" y="762000"/>
          <a:ext cx="1048883" cy="1084699"/>
        </a:xfrm>
        <a:prstGeom prst="rect">
          <a:avLst/>
        </a:prstGeom>
      </xdr:spPr>
    </xdr:pic>
    <xdr:clientData/>
  </xdr:twoCellAnchor>
  <xdr:twoCellAnchor>
    <xdr:from>
      <xdr:col>16</xdr:col>
      <xdr:colOff>211666</xdr:colOff>
      <xdr:row>3</xdr:row>
      <xdr:rowOff>127563</xdr:rowOff>
    </xdr:from>
    <xdr:to>
      <xdr:col>24</xdr:col>
      <xdr:colOff>203200</xdr:colOff>
      <xdr:row>6</xdr:row>
      <xdr:rowOff>177800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1D5B8EAB-B5DA-25BD-6934-349E296C8244}"/>
            </a:ext>
          </a:extLst>
        </xdr:cNvPr>
        <xdr:cNvSpPr txBox="1"/>
      </xdr:nvSpPr>
      <xdr:spPr>
        <a:xfrm>
          <a:off x="23266400" y="711763"/>
          <a:ext cx="5207000" cy="634437"/>
        </a:xfrm>
        <a:prstGeom prst="rect">
          <a:avLst/>
        </a:prstGeom>
        <a:solidFill>
          <a:schemeClr val="accent3"/>
        </a:solidFill>
        <a:ln>
          <a:solidFill>
            <a:prstClr val="black"/>
          </a:solidFill>
        </a:ln>
      </xdr:spPr>
      <xdr:txBody>
        <a:bodyPr vertOverflow="clip" horzOverflow="clip" wrap="square" rtlCol="0"/>
        <a:lstStyle/>
        <a:p>
          <a:pPr algn="l"/>
          <a:r>
            <a:rPr lang="es-419" sz="3200" b="1" i="1"/>
            <a:t>GRÁFICOS PRODUCCIÓN</a:t>
          </a:r>
          <a:endParaRPr lang="es-AR" sz="3200" b="1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1D69-5CB9-4B9F-94AB-AAE95C80AF9C}">
  <dimension ref="A1:R33"/>
  <sheetViews>
    <sheetView zoomScale="70" zoomScaleNormal="70" workbookViewId="0">
      <selection activeCell="H33" sqref="H33"/>
    </sheetView>
  </sheetViews>
  <sheetFormatPr baseColWidth="10" defaultColWidth="10.7109375" defaultRowHeight="15" x14ac:dyDescent="0.25"/>
  <sheetData>
    <row r="1" spans="1:18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8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1">
    <mergeCell ref="A1:R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M125"/>
  <sheetViews>
    <sheetView tabSelected="1" topLeftCell="A22" zoomScale="70" zoomScaleNormal="70" workbookViewId="0">
      <selection activeCell="E117" sqref="E117"/>
    </sheetView>
  </sheetViews>
  <sheetFormatPr baseColWidth="10" defaultColWidth="9.140625" defaultRowHeight="15" x14ac:dyDescent="0.25"/>
  <cols>
    <col min="2" max="2" width="15.5703125" customWidth="1"/>
    <col min="3" max="3" width="16.5703125" customWidth="1"/>
    <col min="4" max="4" width="21.140625" customWidth="1"/>
    <col min="5" max="5" width="31.85546875" customWidth="1"/>
    <col min="6" max="6" width="25.140625" customWidth="1"/>
    <col min="7" max="7" width="25.28515625" customWidth="1"/>
    <col min="8" max="8" width="26.28515625" customWidth="1"/>
    <col min="9" max="9" width="27.5703125" customWidth="1"/>
    <col min="10" max="10" width="24.28515625" customWidth="1"/>
    <col min="11" max="11" width="27" customWidth="1"/>
    <col min="12" max="12" width="21" customWidth="1"/>
    <col min="13" max="13" width="26.42578125" customWidth="1"/>
  </cols>
  <sheetData>
    <row r="5" spans="1:13" x14ac:dyDescent="0.25">
      <c r="D5" s="16"/>
      <c r="E5" s="16"/>
      <c r="F5" s="16"/>
      <c r="G5" s="16"/>
      <c r="H5" s="16"/>
      <c r="I5" s="16"/>
      <c r="J5" s="16"/>
    </row>
    <row r="6" spans="1:13" x14ac:dyDescent="0.25">
      <c r="D6" s="16"/>
      <c r="E6" s="16"/>
      <c r="F6" s="16"/>
      <c r="G6" s="16"/>
      <c r="H6" s="16"/>
      <c r="I6" s="16"/>
      <c r="J6" s="16"/>
    </row>
    <row r="7" spans="1:13" x14ac:dyDescent="0.25">
      <c r="D7" s="16"/>
      <c r="E7" s="16"/>
      <c r="F7" s="16"/>
      <c r="G7" s="16"/>
      <c r="H7" s="16"/>
      <c r="I7" s="16"/>
      <c r="J7" s="16"/>
    </row>
    <row r="8" spans="1:13" x14ac:dyDescent="0.25">
      <c r="D8" s="16"/>
      <c r="E8" s="16"/>
      <c r="F8" s="16"/>
      <c r="G8" s="16"/>
      <c r="H8" s="16"/>
      <c r="I8" s="16"/>
      <c r="J8" s="16"/>
    </row>
    <row r="9" spans="1:13" x14ac:dyDescent="0.25">
      <c r="D9" s="16"/>
      <c r="E9" s="16"/>
      <c r="F9" s="16"/>
      <c r="G9" s="16"/>
      <c r="H9" s="16"/>
      <c r="I9" s="16"/>
      <c r="J9" s="16"/>
    </row>
    <row r="11" spans="1:13" x14ac:dyDescent="0.25">
      <c r="A11" s="12" t="s">
        <v>0</v>
      </c>
      <c r="B11" s="8" t="s">
        <v>1</v>
      </c>
      <c r="C11" s="8" t="s">
        <v>2</v>
      </c>
      <c r="D11" s="8" t="s">
        <v>6</v>
      </c>
      <c r="E11" s="8" t="s">
        <v>3</v>
      </c>
      <c r="F11" s="8" t="s">
        <v>4</v>
      </c>
      <c r="G11" s="8" t="s">
        <v>5</v>
      </c>
      <c r="H11" s="8" t="s">
        <v>119</v>
      </c>
      <c r="I11" s="8" t="s">
        <v>121</v>
      </c>
      <c r="J11" s="8" t="s">
        <v>122</v>
      </c>
      <c r="K11" s="8" t="s">
        <v>123</v>
      </c>
      <c r="L11" s="8" t="s">
        <v>124</v>
      </c>
      <c r="M11" s="8" t="s">
        <v>118</v>
      </c>
    </row>
    <row r="12" spans="1:13" x14ac:dyDescent="0.25">
      <c r="A12" s="13">
        <v>31</v>
      </c>
      <c r="B12" s="5" t="s">
        <v>8</v>
      </c>
      <c r="C12" s="6" t="s">
        <v>41</v>
      </c>
      <c r="D12" s="5" t="s">
        <v>113</v>
      </c>
      <c r="E12" s="4">
        <v>996</v>
      </c>
      <c r="F12" s="3">
        <v>26.21</v>
      </c>
      <c r="G12" s="3">
        <v>98.55</v>
      </c>
      <c r="H12" s="9">
        <f t="shared" ref="H12:H43" si="0">E12*$M$12</f>
        <v>74700</v>
      </c>
      <c r="I12" s="9">
        <f t="shared" ref="I12:I43" si="1">F12*$M$14</f>
        <v>13105</v>
      </c>
      <c r="J12" s="9">
        <f t="shared" ref="J12:J43" si="2">H12-I12</f>
        <v>61595</v>
      </c>
      <c r="K12" s="2" t="str">
        <f t="shared" ref="K12:K43" si="3">IF(G12&lt;90,"NO","SI")</f>
        <v>SI</v>
      </c>
      <c r="L12" s="7">
        <f t="shared" ref="L12:L43" si="4">(J12/H12)</f>
        <v>0.82456492637215528</v>
      </c>
      <c r="M12" s="9">
        <v>75</v>
      </c>
    </row>
    <row r="13" spans="1:13" x14ac:dyDescent="0.25">
      <c r="A13" s="13">
        <v>44</v>
      </c>
      <c r="B13" s="5" t="s">
        <v>8</v>
      </c>
      <c r="C13" s="6" t="s">
        <v>54</v>
      </c>
      <c r="D13" s="5" t="s">
        <v>112</v>
      </c>
      <c r="E13" s="4">
        <v>952</v>
      </c>
      <c r="F13" s="3">
        <v>21.69</v>
      </c>
      <c r="G13" s="3">
        <v>93.06</v>
      </c>
      <c r="H13" s="9">
        <f t="shared" si="0"/>
        <v>71400</v>
      </c>
      <c r="I13" s="9">
        <f t="shared" si="1"/>
        <v>10845</v>
      </c>
      <c r="J13" s="9">
        <f t="shared" si="2"/>
        <v>60555</v>
      </c>
      <c r="K13" s="2" t="str">
        <f t="shared" si="3"/>
        <v>SI</v>
      </c>
      <c r="L13" s="7">
        <f t="shared" si="4"/>
        <v>0.84810924369747898</v>
      </c>
      <c r="M13" s="11" t="s">
        <v>120</v>
      </c>
    </row>
    <row r="14" spans="1:13" x14ac:dyDescent="0.25">
      <c r="A14" s="13">
        <v>4</v>
      </c>
      <c r="B14" s="5" t="s">
        <v>7</v>
      </c>
      <c r="C14" s="6" t="s">
        <v>14</v>
      </c>
      <c r="D14" s="5" t="s">
        <v>114</v>
      </c>
      <c r="E14" s="4">
        <v>992</v>
      </c>
      <c r="F14" s="3">
        <v>31.54</v>
      </c>
      <c r="G14" s="3">
        <v>96.19</v>
      </c>
      <c r="H14" s="9">
        <f t="shared" si="0"/>
        <v>74400</v>
      </c>
      <c r="I14" s="9">
        <f t="shared" si="1"/>
        <v>15770</v>
      </c>
      <c r="J14" s="9">
        <f t="shared" si="2"/>
        <v>58630</v>
      </c>
      <c r="K14" s="2" t="str">
        <f t="shared" si="3"/>
        <v>SI</v>
      </c>
      <c r="L14" s="7">
        <f t="shared" si="4"/>
        <v>0.78803763440860219</v>
      </c>
      <c r="M14" s="9">
        <v>500</v>
      </c>
    </row>
    <row r="15" spans="1:13" x14ac:dyDescent="0.25">
      <c r="A15" s="13">
        <v>22</v>
      </c>
      <c r="B15" s="5" t="s">
        <v>7</v>
      </c>
      <c r="C15" s="6" t="s">
        <v>32</v>
      </c>
      <c r="D15" s="5" t="s">
        <v>111</v>
      </c>
      <c r="E15" s="4">
        <v>914</v>
      </c>
      <c r="F15" s="3">
        <v>20.84</v>
      </c>
      <c r="G15" s="3">
        <v>90.86</v>
      </c>
      <c r="H15" s="9">
        <f t="shared" si="0"/>
        <v>68550</v>
      </c>
      <c r="I15" s="9">
        <f t="shared" si="1"/>
        <v>10420</v>
      </c>
      <c r="J15" s="10">
        <f t="shared" si="2"/>
        <v>58130</v>
      </c>
      <c r="K15" s="2" t="str">
        <f t="shared" si="3"/>
        <v>SI</v>
      </c>
      <c r="L15" s="7">
        <f t="shared" si="4"/>
        <v>0.84799416484318013</v>
      </c>
    </row>
    <row r="16" spans="1:13" x14ac:dyDescent="0.25">
      <c r="A16" s="13">
        <v>59</v>
      </c>
      <c r="B16" s="5" t="s">
        <v>9</v>
      </c>
      <c r="C16" s="6" t="s">
        <v>69</v>
      </c>
      <c r="D16" s="5" t="s">
        <v>113</v>
      </c>
      <c r="E16" s="4">
        <v>910</v>
      </c>
      <c r="F16" s="3">
        <v>20.260000000000002</v>
      </c>
      <c r="G16" s="3">
        <v>98.76</v>
      </c>
      <c r="H16" s="9">
        <f t="shared" si="0"/>
        <v>68250</v>
      </c>
      <c r="I16" s="9">
        <f t="shared" si="1"/>
        <v>10130</v>
      </c>
      <c r="J16" s="9">
        <f t="shared" si="2"/>
        <v>58120</v>
      </c>
      <c r="K16" s="2" t="str">
        <f t="shared" si="3"/>
        <v>SI</v>
      </c>
      <c r="L16" s="7">
        <f t="shared" si="4"/>
        <v>0.85157509157509159</v>
      </c>
    </row>
    <row r="17" spans="1:12" x14ac:dyDescent="0.25">
      <c r="A17" s="13">
        <v>30</v>
      </c>
      <c r="B17" s="5" t="s">
        <v>8</v>
      </c>
      <c r="C17" s="6" t="s">
        <v>40</v>
      </c>
      <c r="D17" s="5" t="s">
        <v>112</v>
      </c>
      <c r="E17" s="4">
        <v>916</v>
      </c>
      <c r="F17" s="3">
        <v>25.38</v>
      </c>
      <c r="G17" s="3">
        <v>90.35</v>
      </c>
      <c r="H17" s="9">
        <f t="shared" si="0"/>
        <v>68700</v>
      </c>
      <c r="I17" s="9">
        <f t="shared" si="1"/>
        <v>12690</v>
      </c>
      <c r="J17" s="9">
        <f t="shared" si="2"/>
        <v>56010</v>
      </c>
      <c r="K17" s="2" t="str">
        <f t="shared" si="3"/>
        <v>SI</v>
      </c>
      <c r="L17" s="7">
        <f t="shared" si="4"/>
        <v>0.81528384279475985</v>
      </c>
    </row>
    <row r="18" spans="1:12" x14ac:dyDescent="0.25">
      <c r="A18" s="13">
        <v>49</v>
      </c>
      <c r="B18" s="5" t="s">
        <v>8</v>
      </c>
      <c r="C18" s="6" t="s">
        <v>59</v>
      </c>
      <c r="D18" s="5" t="s">
        <v>117</v>
      </c>
      <c r="E18" s="4">
        <v>923</v>
      </c>
      <c r="F18" s="3">
        <v>31.61</v>
      </c>
      <c r="G18" s="3">
        <v>89.08</v>
      </c>
      <c r="H18" s="9">
        <f t="shared" si="0"/>
        <v>69225</v>
      </c>
      <c r="I18" s="9">
        <f t="shared" si="1"/>
        <v>15805</v>
      </c>
      <c r="J18" s="9">
        <f t="shared" si="2"/>
        <v>53420</v>
      </c>
      <c r="K18" s="2" t="str">
        <f t="shared" si="3"/>
        <v>NO</v>
      </c>
      <c r="L18" s="7">
        <f t="shared" si="4"/>
        <v>0.77168652943300831</v>
      </c>
    </row>
    <row r="19" spans="1:12" x14ac:dyDescent="0.25">
      <c r="A19" s="13">
        <v>68</v>
      </c>
      <c r="B19" s="5" t="s">
        <v>9</v>
      </c>
      <c r="C19" s="6" t="s">
        <v>78</v>
      </c>
      <c r="D19" s="5" t="s">
        <v>115</v>
      </c>
      <c r="E19" s="4">
        <v>878</v>
      </c>
      <c r="F19" s="3">
        <v>25.49</v>
      </c>
      <c r="G19" s="3">
        <v>90.34</v>
      </c>
      <c r="H19" s="9">
        <f t="shared" si="0"/>
        <v>65850</v>
      </c>
      <c r="I19" s="9">
        <f t="shared" si="1"/>
        <v>12745</v>
      </c>
      <c r="J19" s="9">
        <f t="shared" si="2"/>
        <v>53105</v>
      </c>
      <c r="K19" s="2" t="str">
        <f t="shared" si="3"/>
        <v>SI</v>
      </c>
      <c r="L19" s="7">
        <f t="shared" si="4"/>
        <v>0.80645406226271832</v>
      </c>
    </row>
    <row r="20" spans="1:12" x14ac:dyDescent="0.25">
      <c r="A20" s="13">
        <v>74</v>
      </c>
      <c r="B20" s="5" t="s">
        <v>9</v>
      </c>
      <c r="C20" s="6" t="s">
        <v>84</v>
      </c>
      <c r="D20" s="5" t="s">
        <v>114</v>
      </c>
      <c r="E20" s="4">
        <v>855</v>
      </c>
      <c r="F20" s="3">
        <v>22.73</v>
      </c>
      <c r="G20" s="3">
        <v>95.58</v>
      </c>
      <c r="H20" s="9">
        <f t="shared" si="0"/>
        <v>64125</v>
      </c>
      <c r="I20" s="9">
        <f t="shared" si="1"/>
        <v>11365</v>
      </c>
      <c r="J20" s="9">
        <f t="shared" si="2"/>
        <v>52760</v>
      </c>
      <c r="K20" s="2" t="str">
        <f t="shared" si="3"/>
        <v>SI</v>
      </c>
      <c r="L20" s="7">
        <f t="shared" si="4"/>
        <v>0.82276803118908381</v>
      </c>
    </row>
    <row r="21" spans="1:12" x14ac:dyDescent="0.25">
      <c r="A21" s="13">
        <v>24</v>
      </c>
      <c r="B21" s="5" t="s">
        <v>7</v>
      </c>
      <c r="C21" s="6" t="s">
        <v>34</v>
      </c>
      <c r="D21" s="5" t="s">
        <v>113</v>
      </c>
      <c r="E21" s="4">
        <v>843</v>
      </c>
      <c r="F21" s="3">
        <v>21.55</v>
      </c>
      <c r="G21" s="3">
        <v>89.02</v>
      </c>
      <c r="H21" s="9">
        <f t="shared" si="0"/>
        <v>63225</v>
      </c>
      <c r="I21" s="9">
        <f t="shared" si="1"/>
        <v>10775</v>
      </c>
      <c r="J21" s="9">
        <f t="shared" si="2"/>
        <v>52450</v>
      </c>
      <c r="K21" s="2" t="str">
        <f t="shared" si="3"/>
        <v>NO</v>
      </c>
      <c r="L21" s="7">
        <f t="shared" si="4"/>
        <v>0.82957690786872285</v>
      </c>
    </row>
    <row r="22" spans="1:12" x14ac:dyDescent="0.25">
      <c r="A22" s="13">
        <v>7</v>
      </c>
      <c r="B22" s="5" t="s">
        <v>7</v>
      </c>
      <c r="C22" s="6" t="s">
        <v>17</v>
      </c>
      <c r="D22" s="5" t="s">
        <v>117</v>
      </c>
      <c r="E22" s="4">
        <v>979</v>
      </c>
      <c r="F22" s="3">
        <v>42.52</v>
      </c>
      <c r="G22" s="3">
        <v>96.58</v>
      </c>
      <c r="H22" s="9">
        <f t="shared" si="0"/>
        <v>73425</v>
      </c>
      <c r="I22" s="9">
        <f t="shared" si="1"/>
        <v>21260</v>
      </c>
      <c r="J22" s="9">
        <f t="shared" si="2"/>
        <v>52165</v>
      </c>
      <c r="K22" s="2" t="str">
        <f t="shared" si="3"/>
        <v>SI</v>
      </c>
      <c r="L22" s="7">
        <f t="shared" si="4"/>
        <v>0.71045284303711265</v>
      </c>
    </row>
    <row r="23" spans="1:12" x14ac:dyDescent="0.25">
      <c r="A23" s="13">
        <v>86</v>
      </c>
      <c r="B23" s="5" t="s">
        <v>10</v>
      </c>
      <c r="C23" s="6" t="s">
        <v>96</v>
      </c>
      <c r="D23" s="5" t="s">
        <v>112</v>
      </c>
      <c r="E23" s="4">
        <v>844</v>
      </c>
      <c r="F23" s="3">
        <v>25.05</v>
      </c>
      <c r="G23" s="3">
        <v>97.97</v>
      </c>
      <c r="H23" s="9">
        <f t="shared" si="0"/>
        <v>63300</v>
      </c>
      <c r="I23" s="9">
        <f t="shared" si="1"/>
        <v>12525</v>
      </c>
      <c r="J23" s="9">
        <f t="shared" si="2"/>
        <v>50775</v>
      </c>
      <c r="K23" s="2" t="str">
        <f t="shared" si="3"/>
        <v>SI</v>
      </c>
      <c r="L23" s="7">
        <f t="shared" si="4"/>
        <v>0.80213270142180093</v>
      </c>
    </row>
    <row r="24" spans="1:12" x14ac:dyDescent="0.25">
      <c r="A24" s="13">
        <v>99</v>
      </c>
      <c r="B24" s="5" t="s">
        <v>10</v>
      </c>
      <c r="C24" s="6" t="s">
        <v>109</v>
      </c>
      <c r="D24" s="5" t="s">
        <v>111</v>
      </c>
      <c r="E24" s="4">
        <v>866</v>
      </c>
      <c r="F24" s="3">
        <v>29.94</v>
      </c>
      <c r="G24" s="3">
        <v>85.02</v>
      </c>
      <c r="H24" s="9">
        <f t="shared" si="0"/>
        <v>64950</v>
      </c>
      <c r="I24" s="9">
        <f t="shared" si="1"/>
        <v>14970</v>
      </c>
      <c r="J24" s="9">
        <f t="shared" si="2"/>
        <v>49980</v>
      </c>
      <c r="K24" s="2" t="str">
        <f t="shared" si="3"/>
        <v>NO</v>
      </c>
      <c r="L24" s="7">
        <f t="shared" si="4"/>
        <v>0.76951501154734414</v>
      </c>
    </row>
    <row r="25" spans="1:12" x14ac:dyDescent="0.25">
      <c r="A25" s="13">
        <v>19</v>
      </c>
      <c r="B25" s="5" t="s">
        <v>7</v>
      </c>
      <c r="C25" s="6" t="s">
        <v>29</v>
      </c>
      <c r="D25" s="5" t="s">
        <v>115</v>
      </c>
      <c r="E25" s="4">
        <v>811</v>
      </c>
      <c r="F25" s="3">
        <v>21.94</v>
      </c>
      <c r="G25" s="3">
        <v>96.55</v>
      </c>
      <c r="H25" s="9">
        <f t="shared" si="0"/>
        <v>60825</v>
      </c>
      <c r="I25" s="9">
        <f t="shared" si="1"/>
        <v>10970</v>
      </c>
      <c r="J25" s="9">
        <f t="shared" si="2"/>
        <v>49855</v>
      </c>
      <c r="K25" s="2" t="str">
        <f t="shared" si="3"/>
        <v>SI</v>
      </c>
      <c r="L25" s="7">
        <f t="shared" si="4"/>
        <v>0.81964652692149609</v>
      </c>
    </row>
    <row r="26" spans="1:12" x14ac:dyDescent="0.25">
      <c r="A26" s="13">
        <v>38</v>
      </c>
      <c r="B26" s="5" t="s">
        <v>8</v>
      </c>
      <c r="C26" s="6" t="s">
        <v>48</v>
      </c>
      <c r="D26" s="5" t="s">
        <v>113</v>
      </c>
      <c r="E26" s="4">
        <v>843</v>
      </c>
      <c r="F26" s="3">
        <v>27.41</v>
      </c>
      <c r="G26" s="3">
        <v>90.22</v>
      </c>
      <c r="H26" s="9">
        <f t="shared" si="0"/>
        <v>63225</v>
      </c>
      <c r="I26" s="9">
        <f t="shared" si="1"/>
        <v>13705</v>
      </c>
      <c r="J26" s="9">
        <f t="shared" si="2"/>
        <v>49520</v>
      </c>
      <c r="K26" s="2" t="str">
        <f t="shared" si="3"/>
        <v>SI</v>
      </c>
      <c r="L26" s="7">
        <f t="shared" si="4"/>
        <v>0.7832344800316331</v>
      </c>
    </row>
    <row r="27" spans="1:12" x14ac:dyDescent="0.25">
      <c r="A27" s="13">
        <v>87</v>
      </c>
      <c r="B27" s="5" t="s">
        <v>10</v>
      </c>
      <c r="C27" s="6" t="s">
        <v>97</v>
      </c>
      <c r="D27" s="5" t="s">
        <v>113</v>
      </c>
      <c r="E27" s="4">
        <v>828</v>
      </c>
      <c r="F27" s="3">
        <v>25.9</v>
      </c>
      <c r="G27" s="3">
        <v>95.15</v>
      </c>
      <c r="H27" s="9">
        <f t="shared" si="0"/>
        <v>62100</v>
      </c>
      <c r="I27" s="9">
        <f t="shared" si="1"/>
        <v>12950</v>
      </c>
      <c r="J27" s="9">
        <f t="shared" si="2"/>
        <v>49150</v>
      </c>
      <c r="K27" s="2" t="str">
        <f t="shared" si="3"/>
        <v>SI</v>
      </c>
      <c r="L27" s="7">
        <f t="shared" si="4"/>
        <v>0.79146537842190012</v>
      </c>
    </row>
    <row r="28" spans="1:12" x14ac:dyDescent="0.25">
      <c r="A28" s="13">
        <v>29</v>
      </c>
      <c r="B28" s="5" t="s">
        <v>8</v>
      </c>
      <c r="C28" s="6" t="s">
        <v>39</v>
      </c>
      <c r="D28" s="5" t="s">
        <v>111</v>
      </c>
      <c r="E28" s="4">
        <v>830</v>
      </c>
      <c r="F28" s="3">
        <v>27.7</v>
      </c>
      <c r="G28" s="3">
        <v>97.83</v>
      </c>
      <c r="H28" s="9">
        <f t="shared" si="0"/>
        <v>62250</v>
      </c>
      <c r="I28" s="9">
        <f t="shared" si="1"/>
        <v>13850</v>
      </c>
      <c r="J28" s="9">
        <f t="shared" si="2"/>
        <v>48400</v>
      </c>
      <c r="K28" s="2" t="str">
        <f t="shared" si="3"/>
        <v>SI</v>
      </c>
      <c r="L28" s="7">
        <f t="shared" si="4"/>
        <v>0.77751004016064262</v>
      </c>
    </row>
    <row r="29" spans="1:12" x14ac:dyDescent="0.25">
      <c r="A29" s="13">
        <v>79</v>
      </c>
      <c r="B29" s="5" t="s">
        <v>9</v>
      </c>
      <c r="C29" s="6" t="s">
        <v>89</v>
      </c>
      <c r="D29" s="5" t="s">
        <v>112</v>
      </c>
      <c r="E29" s="4">
        <v>968</v>
      </c>
      <c r="F29" s="3">
        <v>49.27</v>
      </c>
      <c r="G29" s="3">
        <v>98.47</v>
      </c>
      <c r="H29" s="9">
        <f t="shared" si="0"/>
        <v>72600</v>
      </c>
      <c r="I29" s="9">
        <f t="shared" si="1"/>
        <v>24635</v>
      </c>
      <c r="J29" s="9">
        <f t="shared" si="2"/>
        <v>47965</v>
      </c>
      <c r="K29" s="2" t="str">
        <f t="shared" si="3"/>
        <v>SI</v>
      </c>
      <c r="L29" s="7">
        <f t="shared" si="4"/>
        <v>0.66067493112947662</v>
      </c>
    </row>
    <row r="30" spans="1:12" x14ac:dyDescent="0.25">
      <c r="A30" s="13">
        <v>1</v>
      </c>
      <c r="B30" s="5" t="s">
        <v>7</v>
      </c>
      <c r="C30" s="6" t="s">
        <v>11</v>
      </c>
      <c r="D30" s="5" t="s">
        <v>111</v>
      </c>
      <c r="E30" s="4">
        <v>972</v>
      </c>
      <c r="F30" s="3">
        <v>50.7</v>
      </c>
      <c r="G30" s="3">
        <v>88.92</v>
      </c>
      <c r="H30" s="9">
        <f t="shared" si="0"/>
        <v>72900</v>
      </c>
      <c r="I30" s="9">
        <f t="shared" si="1"/>
        <v>25350</v>
      </c>
      <c r="J30" s="9">
        <f t="shared" si="2"/>
        <v>47550</v>
      </c>
      <c r="K30" s="2" t="str">
        <f t="shared" si="3"/>
        <v>NO</v>
      </c>
      <c r="L30" s="7">
        <f t="shared" si="4"/>
        <v>0.65226337448559668</v>
      </c>
    </row>
    <row r="31" spans="1:12" x14ac:dyDescent="0.25">
      <c r="A31" s="13">
        <v>3</v>
      </c>
      <c r="B31" s="5" t="s">
        <v>7</v>
      </c>
      <c r="C31" s="6" t="s">
        <v>13</v>
      </c>
      <c r="D31" s="5" t="s">
        <v>113</v>
      </c>
      <c r="E31" s="4">
        <v>961</v>
      </c>
      <c r="F31" s="3">
        <v>50.53</v>
      </c>
      <c r="G31" s="3">
        <v>92.84</v>
      </c>
      <c r="H31" s="9">
        <f t="shared" si="0"/>
        <v>72075</v>
      </c>
      <c r="I31" s="9">
        <f t="shared" si="1"/>
        <v>25265</v>
      </c>
      <c r="J31" s="9">
        <f t="shared" si="2"/>
        <v>46810</v>
      </c>
      <c r="K31" s="2" t="str">
        <f t="shared" si="3"/>
        <v>SI</v>
      </c>
      <c r="L31" s="7">
        <f t="shared" si="4"/>
        <v>0.64946236559139781</v>
      </c>
    </row>
    <row r="32" spans="1:12" x14ac:dyDescent="0.25">
      <c r="A32" s="13">
        <v>80</v>
      </c>
      <c r="B32" s="5" t="s">
        <v>9</v>
      </c>
      <c r="C32" s="6" t="s">
        <v>90</v>
      </c>
      <c r="D32" s="5" t="s">
        <v>113</v>
      </c>
      <c r="E32" s="4">
        <v>965</v>
      </c>
      <c r="F32" s="3">
        <v>53.45</v>
      </c>
      <c r="G32" s="3">
        <v>86.66</v>
      </c>
      <c r="H32" s="9">
        <f t="shared" si="0"/>
        <v>72375</v>
      </c>
      <c r="I32" s="9">
        <f t="shared" si="1"/>
        <v>26725</v>
      </c>
      <c r="J32" s="9">
        <f t="shared" si="2"/>
        <v>45650</v>
      </c>
      <c r="K32" s="2" t="str">
        <f t="shared" si="3"/>
        <v>NO</v>
      </c>
      <c r="L32" s="7">
        <f t="shared" si="4"/>
        <v>0.63074265975820376</v>
      </c>
    </row>
    <row r="33" spans="1:12" x14ac:dyDescent="0.25">
      <c r="A33" s="13">
        <v>39</v>
      </c>
      <c r="B33" s="5" t="s">
        <v>8</v>
      </c>
      <c r="C33" s="6" t="s">
        <v>49</v>
      </c>
      <c r="D33" s="5" t="s">
        <v>114</v>
      </c>
      <c r="E33" s="4">
        <v>782</v>
      </c>
      <c r="F33" s="3">
        <v>26.24</v>
      </c>
      <c r="G33" s="3">
        <v>86.96</v>
      </c>
      <c r="H33" s="9">
        <f t="shared" si="0"/>
        <v>58650</v>
      </c>
      <c r="I33" s="9">
        <f t="shared" si="1"/>
        <v>13120</v>
      </c>
      <c r="J33" s="9">
        <f t="shared" si="2"/>
        <v>45530</v>
      </c>
      <c r="K33" s="2" t="str">
        <f t="shared" si="3"/>
        <v>NO</v>
      </c>
      <c r="L33" s="7">
        <f t="shared" si="4"/>
        <v>0.77630008525149186</v>
      </c>
    </row>
    <row r="34" spans="1:12" x14ac:dyDescent="0.25">
      <c r="A34" s="13">
        <v>6</v>
      </c>
      <c r="B34" s="5" t="s">
        <v>7</v>
      </c>
      <c r="C34" s="6" t="s">
        <v>16</v>
      </c>
      <c r="D34" s="5" t="s">
        <v>116</v>
      </c>
      <c r="E34" s="4">
        <v>937</v>
      </c>
      <c r="F34" s="3">
        <v>49.54</v>
      </c>
      <c r="G34" s="3">
        <v>92.16</v>
      </c>
      <c r="H34" s="9">
        <f t="shared" si="0"/>
        <v>70275</v>
      </c>
      <c r="I34" s="9">
        <f t="shared" si="1"/>
        <v>24770</v>
      </c>
      <c r="J34" s="9">
        <f t="shared" si="2"/>
        <v>45505</v>
      </c>
      <c r="K34" s="2" t="str">
        <f t="shared" si="3"/>
        <v>SI</v>
      </c>
      <c r="L34" s="7">
        <f t="shared" si="4"/>
        <v>0.6475275702596941</v>
      </c>
    </row>
    <row r="35" spans="1:12" x14ac:dyDescent="0.25">
      <c r="A35" s="13">
        <v>20</v>
      </c>
      <c r="B35" s="5" t="s">
        <v>7</v>
      </c>
      <c r="C35" s="6" t="s">
        <v>30</v>
      </c>
      <c r="D35" s="5" t="s">
        <v>116</v>
      </c>
      <c r="E35" s="4">
        <v>946</v>
      </c>
      <c r="F35" s="3">
        <v>51.84</v>
      </c>
      <c r="G35" s="3">
        <v>90.81</v>
      </c>
      <c r="H35" s="9">
        <f t="shared" si="0"/>
        <v>70950</v>
      </c>
      <c r="I35" s="9">
        <f t="shared" si="1"/>
        <v>25920</v>
      </c>
      <c r="J35" s="9">
        <f t="shared" si="2"/>
        <v>45030</v>
      </c>
      <c r="K35" s="2" t="str">
        <f t="shared" si="3"/>
        <v>SI</v>
      </c>
      <c r="L35" s="7">
        <f t="shared" si="4"/>
        <v>0.63467230443974632</v>
      </c>
    </row>
    <row r="36" spans="1:12" x14ac:dyDescent="0.25">
      <c r="A36" s="13">
        <v>13</v>
      </c>
      <c r="B36" s="5" t="s">
        <v>7</v>
      </c>
      <c r="C36" s="6" t="s">
        <v>23</v>
      </c>
      <c r="D36" s="5" t="s">
        <v>116</v>
      </c>
      <c r="E36" s="4">
        <v>735</v>
      </c>
      <c r="F36" s="3">
        <v>20.75</v>
      </c>
      <c r="G36" s="3">
        <v>98.75</v>
      </c>
      <c r="H36" s="9">
        <f t="shared" si="0"/>
        <v>55125</v>
      </c>
      <c r="I36" s="9">
        <f t="shared" si="1"/>
        <v>10375</v>
      </c>
      <c r="J36" s="9">
        <f t="shared" si="2"/>
        <v>44750</v>
      </c>
      <c r="K36" s="2" t="str">
        <f t="shared" si="3"/>
        <v>SI</v>
      </c>
      <c r="L36" s="7">
        <f t="shared" si="4"/>
        <v>0.8117913832199547</v>
      </c>
    </row>
    <row r="37" spans="1:12" x14ac:dyDescent="0.25">
      <c r="A37" s="13">
        <v>34</v>
      </c>
      <c r="B37" s="5" t="s">
        <v>8</v>
      </c>
      <c r="C37" s="6" t="s">
        <v>44</v>
      </c>
      <c r="D37" s="5" t="s">
        <v>116</v>
      </c>
      <c r="E37" s="4">
        <v>800</v>
      </c>
      <c r="F37" s="3">
        <v>30.69</v>
      </c>
      <c r="G37" s="3">
        <v>92.72</v>
      </c>
      <c r="H37" s="9">
        <f t="shared" si="0"/>
        <v>60000</v>
      </c>
      <c r="I37" s="9">
        <f t="shared" si="1"/>
        <v>15345</v>
      </c>
      <c r="J37" s="9">
        <f t="shared" si="2"/>
        <v>44655</v>
      </c>
      <c r="K37" s="2" t="str">
        <f t="shared" si="3"/>
        <v>SI</v>
      </c>
      <c r="L37" s="7">
        <f t="shared" si="4"/>
        <v>0.74424999999999997</v>
      </c>
    </row>
    <row r="38" spans="1:12" x14ac:dyDescent="0.25">
      <c r="A38" s="13">
        <v>28</v>
      </c>
      <c r="B38" s="5" t="s">
        <v>8</v>
      </c>
      <c r="C38" s="6" t="s">
        <v>38</v>
      </c>
      <c r="D38" s="5" t="s">
        <v>117</v>
      </c>
      <c r="E38" s="4">
        <v>945</v>
      </c>
      <c r="F38" s="3">
        <v>53.22</v>
      </c>
      <c r="G38" s="3">
        <v>89.64</v>
      </c>
      <c r="H38" s="9">
        <f t="shared" si="0"/>
        <v>70875</v>
      </c>
      <c r="I38" s="9">
        <f t="shared" si="1"/>
        <v>26610</v>
      </c>
      <c r="J38" s="9">
        <f t="shared" si="2"/>
        <v>44265</v>
      </c>
      <c r="K38" s="2" t="str">
        <f t="shared" si="3"/>
        <v>NO</v>
      </c>
      <c r="L38" s="7">
        <f t="shared" si="4"/>
        <v>0.62455026455026452</v>
      </c>
    </row>
    <row r="39" spans="1:12" x14ac:dyDescent="0.25">
      <c r="A39" s="13">
        <v>63</v>
      </c>
      <c r="B39" s="5" t="s">
        <v>9</v>
      </c>
      <c r="C39" s="6" t="s">
        <v>73</v>
      </c>
      <c r="D39" s="5" t="s">
        <v>117</v>
      </c>
      <c r="E39" s="4">
        <v>765</v>
      </c>
      <c r="F39" s="3">
        <v>27.52</v>
      </c>
      <c r="G39" s="3">
        <v>90.45</v>
      </c>
      <c r="H39" s="9">
        <f t="shared" si="0"/>
        <v>57375</v>
      </c>
      <c r="I39" s="9">
        <f t="shared" si="1"/>
        <v>13760</v>
      </c>
      <c r="J39" s="9">
        <f t="shared" si="2"/>
        <v>43615</v>
      </c>
      <c r="K39" s="2" t="str">
        <f t="shared" si="3"/>
        <v>SI</v>
      </c>
      <c r="L39" s="7">
        <f t="shared" si="4"/>
        <v>0.76017429193899777</v>
      </c>
    </row>
    <row r="40" spans="1:12" x14ac:dyDescent="0.25">
      <c r="A40" s="13">
        <v>72</v>
      </c>
      <c r="B40" s="5" t="s">
        <v>9</v>
      </c>
      <c r="C40" s="6" t="s">
        <v>82</v>
      </c>
      <c r="D40" s="5" t="s">
        <v>112</v>
      </c>
      <c r="E40" s="4">
        <v>822</v>
      </c>
      <c r="F40" s="3">
        <v>36.950000000000003</v>
      </c>
      <c r="G40" s="3">
        <v>85.76</v>
      </c>
      <c r="H40" s="9">
        <f t="shared" si="0"/>
        <v>61650</v>
      </c>
      <c r="I40" s="9">
        <f t="shared" si="1"/>
        <v>18475</v>
      </c>
      <c r="J40" s="9">
        <f t="shared" si="2"/>
        <v>43175</v>
      </c>
      <c r="K40" s="2" t="str">
        <f t="shared" si="3"/>
        <v>NO</v>
      </c>
      <c r="L40" s="7">
        <f t="shared" si="4"/>
        <v>0.70032441200324413</v>
      </c>
    </row>
    <row r="41" spans="1:12" x14ac:dyDescent="0.25">
      <c r="A41" s="13">
        <v>67</v>
      </c>
      <c r="B41" s="5" t="s">
        <v>9</v>
      </c>
      <c r="C41" s="6" t="s">
        <v>77</v>
      </c>
      <c r="D41" s="5" t="s">
        <v>114</v>
      </c>
      <c r="E41" s="4">
        <v>947</v>
      </c>
      <c r="F41" s="3">
        <v>56.3</v>
      </c>
      <c r="G41" s="3">
        <v>97.97</v>
      </c>
      <c r="H41" s="9">
        <f t="shared" si="0"/>
        <v>71025</v>
      </c>
      <c r="I41" s="9">
        <f t="shared" si="1"/>
        <v>28150</v>
      </c>
      <c r="J41" s="9">
        <f t="shared" si="2"/>
        <v>42875</v>
      </c>
      <c r="K41" s="2" t="str">
        <f t="shared" si="3"/>
        <v>SI</v>
      </c>
      <c r="L41" s="7">
        <f t="shared" si="4"/>
        <v>0.60366068285814856</v>
      </c>
    </row>
    <row r="42" spans="1:12" x14ac:dyDescent="0.25">
      <c r="A42" s="13">
        <v>12</v>
      </c>
      <c r="B42" s="5" t="s">
        <v>7</v>
      </c>
      <c r="C42" s="6" t="s">
        <v>22</v>
      </c>
      <c r="D42" s="5" t="s">
        <v>115</v>
      </c>
      <c r="E42" s="4">
        <v>885</v>
      </c>
      <c r="F42" s="3">
        <v>47</v>
      </c>
      <c r="G42" s="3">
        <v>86.29</v>
      </c>
      <c r="H42" s="9">
        <f t="shared" si="0"/>
        <v>66375</v>
      </c>
      <c r="I42" s="9">
        <f t="shared" si="1"/>
        <v>23500</v>
      </c>
      <c r="J42" s="9">
        <f t="shared" si="2"/>
        <v>42875</v>
      </c>
      <c r="K42" s="2" t="str">
        <f t="shared" si="3"/>
        <v>NO</v>
      </c>
      <c r="L42" s="7">
        <f t="shared" si="4"/>
        <v>0.64595103578154422</v>
      </c>
    </row>
    <row r="43" spans="1:12" x14ac:dyDescent="0.25">
      <c r="A43" s="13">
        <v>50</v>
      </c>
      <c r="B43" s="5" t="s">
        <v>8</v>
      </c>
      <c r="C43" s="6" t="s">
        <v>60</v>
      </c>
      <c r="D43" s="5" t="s">
        <v>111</v>
      </c>
      <c r="E43" s="4">
        <v>760</v>
      </c>
      <c r="F43" s="3">
        <v>28.87</v>
      </c>
      <c r="G43" s="3">
        <v>87.59</v>
      </c>
      <c r="H43" s="9">
        <f t="shared" si="0"/>
        <v>57000</v>
      </c>
      <c r="I43" s="9">
        <f t="shared" si="1"/>
        <v>14435</v>
      </c>
      <c r="J43" s="9">
        <f t="shared" si="2"/>
        <v>42565</v>
      </c>
      <c r="K43" s="2" t="str">
        <f t="shared" si="3"/>
        <v>NO</v>
      </c>
      <c r="L43" s="7">
        <f t="shared" si="4"/>
        <v>0.74675438596491228</v>
      </c>
    </row>
    <row r="44" spans="1:12" x14ac:dyDescent="0.25">
      <c r="A44" s="13">
        <v>69</v>
      </c>
      <c r="B44" s="5" t="s">
        <v>9</v>
      </c>
      <c r="C44" s="6" t="s">
        <v>79</v>
      </c>
      <c r="D44" s="5" t="s">
        <v>116</v>
      </c>
      <c r="E44" s="4">
        <v>775</v>
      </c>
      <c r="F44" s="3">
        <v>31.92</v>
      </c>
      <c r="G44" s="3">
        <v>92.79</v>
      </c>
      <c r="H44" s="9">
        <f t="shared" ref="H44:H75" si="5">E44*$M$12</f>
        <v>58125</v>
      </c>
      <c r="I44" s="9">
        <f t="shared" ref="I44:I75" si="6">F44*$M$14</f>
        <v>15960</v>
      </c>
      <c r="J44" s="9">
        <f t="shared" ref="J44:J75" si="7">H44-I44</f>
        <v>42165</v>
      </c>
      <c r="K44" s="2" t="str">
        <f t="shared" ref="K44:K75" si="8">IF(G44&lt;90,"NO","SI")</f>
        <v>SI</v>
      </c>
      <c r="L44" s="7">
        <f t="shared" ref="L44:L75" si="9">(J44/H44)</f>
        <v>0.72541935483870967</v>
      </c>
    </row>
    <row r="45" spans="1:12" x14ac:dyDescent="0.25">
      <c r="A45" s="13">
        <v>84</v>
      </c>
      <c r="B45" s="5" t="s">
        <v>9</v>
      </c>
      <c r="C45" s="6" t="s">
        <v>94</v>
      </c>
      <c r="D45" s="5" t="s">
        <v>117</v>
      </c>
      <c r="E45" s="4">
        <v>708</v>
      </c>
      <c r="F45" s="3">
        <v>22.15</v>
      </c>
      <c r="G45" s="3">
        <v>87.51</v>
      </c>
      <c r="H45" s="9">
        <f t="shared" si="5"/>
        <v>53100</v>
      </c>
      <c r="I45" s="9">
        <f t="shared" si="6"/>
        <v>11075</v>
      </c>
      <c r="J45" s="9">
        <f t="shared" si="7"/>
        <v>42025</v>
      </c>
      <c r="K45" s="2" t="str">
        <f t="shared" si="8"/>
        <v>NO</v>
      </c>
      <c r="L45" s="7">
        <f t="shared" si="9"/>
        <v>0.79143126177024481</v>
      </c>
    </row>
    <row r="46" spans="1:12" x14ac:dyDescent="0.25">
      <c r="A46" s="13">
        <v>17</v>
      </c>
      <c r="B46" s="5" t="s">
        <v>7</v>
      </c>
      <c r="C46" s="6" t="s">
        <v>27</v>
      </c>
      <c r="D46" s="5" t="s">
        <v>113</v>
      </c>
      <c r="E46" s="4">
        <v>851</v>
      </c>
      <c r="F46" s="3">
        <v>43.72</v>
      </c>
      <c r="G46" s="3">
        <v>97.13</v>
      </c>
      <c r="H46" s="9">
        <f t="shared" si="5"/>
        <v>63825</v>
      </c>
      <c r="I46" s="9">
        <f t="shared" si="6"/>
        <v>21860</v>
      </c>
      <c r="J46" s="9">
        <f t="shared" si="7"/>
        <v>41965</v>
      </c>
      <c r="K46" s="2" t="str">
        <f t="shared" si="8"/>
        <v>SI</v>
      </c>
      <c r="L46" s="7">
        <f t="shared" si="9"/>
        <v>0.65750097924010964</v>
      </c>
    </row>
    <row r="47" spans="1:12" x14ac:dyDescent="0.25">
      <c r="A47" s="13">
        <v>2</v>
      </c>
      <c r="B47" s="5" t="s">
        <v>7</v>
      </c>
      <c r="C47" s="6" t="s">
        <v>12</v>
      </c>
      <c r="D47" s="5" t="s">
        <v>112</v>
      </c>
      <c r="E47" s="4">
        <v>876</v>
      </c>
      <c r="F47" s="3">
        <v>48.36</v>
      </c>
      <c r="G47" s="3">
        <v>95.35</v>
      </c>
      <c r="H47" s="9">
        <f t="shared" si="5"/>
        <v>65700</v>
      </c>
      <c r="I47" s="9">
        <f t="shared" si="6"/>
        <v>24180</v>
      </c>
      <c r="J47" s="9">
        <f t="shared" si="7"/>
        <v>41520</v>
      </c>
      <c r="K47" s="2" t="str">
        <f t="shared" si="8"/>
        <v>SI</v>
      </c>
      <c r="L47" s="7">
        <f t="shared" si="9"/>
        <v>0.63196347031963473</v>
      </c>
    </row>
    <row r="48" spans="1:12" x14ac:dyDescent="0.25">
      <c r="A48" s="13">
        <v>64</v>
      </c>
      <c r="B48" s="5" t="s">
        <v>9</v>
      </c>
      <c r="C48" s="6" t="s">
        <v>74</v>
      </c>
      <c r="D48" s="5" t="s">
        <v>111</v>
      </c>
      <c r="E48" s="4">
        <v>819</v>
      </c>
      <c r="F48" s="3">
        <v>40.1</v>
      </c>
      <c r="G48" s="3">
        <v>87.51</v>
      </c>
      <c r="H48" s="9">
        <f t="shared" si="5"/>
        <v>61425</v>
      </c>
      <c r="I48" s="9">
        <f t="shared" si="6"/>
        <v>20050</v>
      </c>
      <c r="J48" s="9">
        <f t="shared" si="7"/>
        <v>41375</v>
      </c>
      <c r="K48" s="2" t="str">
        <f t="shared" si="8"/>
        <v>NO</v>
      </c>
      <c r="L48" s="7">
        <f t="shared" si="9"/>
        <v>0.67358567358567356</v>
      </c>
    </row>
    <row r="49" spans="1:12" x14ac:dyDescent="0.25">
      <c r="A49" s="13">
        <v>98</v>
      </c>
      <c r="B49" s="5" t="s">
        <v>10</v>
      </c>
      <c r="C49" s="6" t="s">
        <v>108</v>
      </c>
      <c r="D49" s="5" t="s">
        <v>117</v>
      </c>
      <c r="E49" s="4">
        <v>698</v>
      </c>
      <c r="F49" s="3">
        <v>23.16</v>
      </c>
      <c r="G49" s="3">
        <v>98.72</v>
      </c>
      <c r="H49" s="9">
        <f t="shared" si="5"/>
        <v>52350</v>
      </c>
      <c r="I49" s="9">
        <f t="shared" si="6"/>
        <v>11580</v>
      </c>
      <c r="J49" s="9">
        <f t="shared" si="7"/>
        <v>40770</v>
      </c>
      <c r="K49" s="2" t="str">
        <f t="shared" si="8"/>
        <v>SI</v>
      </c>
      <c r="L49" s="7">
        <f t="shared" si="9"/>
        <v>0.77879656160458455</v>
      </c>
    </row>
    <row r="50" spans="1:12" x14ac:dyDescent="0.25">
      <c r="A50" s="13">
        <v>83</v>
      </c>
      <c r="B50" s="5" t="s">
        <v>9</v>
      </c>
      <c r="C50" s="6" t="s">
        <v>93</v>
      </c>
      <c r="D50" s="5" t="s">
        <v>116</v>
      </c>
      <c r="E50" s="4">
        <v>874</v>
      </c>
      <c r="F50" s="3">
        <v>49.8</v>
      </c>
      <c r="G50" s="3">
        <v>89.24</v>
      </c>
      <c r="H50" s="9">
        <f t="shared" si="5"/>
        <v>65550</v>
      </c>
      <c r="I50" s="9">
        <f t="shared" si="6"/>
        <v>24900</v>
      </c>
      <c r="J50" s="9">
        <f t="shared" si="7"/>
        <v>40650</v>
      </c>
      <c r="K50" s="2" t="str">
        <f t="shared" si="8"/>
        <v>NO</v>
      </c>
      <c r="L50" s="7">
        <f t="shared" si="9"/>
        <v>0.62013729977116705</v>
      </c>
    </row>
    <row r="51" spans="1:12" x14ac:dyDescent="0.25">
      <c r="A51" s="13">
        <v>35</v>
      </c>
      <c r="B51" s="5" t="s">
        <v>8</v>
      </c>
      <c r="C51" s="6" t="s">
        <v>45</v>
      </c>
      <c r="D51" s="5" t="s">
        <v>117</v>
      </c>
      <c r="E51" s="4">
        <v>794</v>
      </c>
      <c r="F51" s="3">
        <v>38.5</v>
      </c>
      <c r="G51" s="3">
        <v>91</v>
      </c>
      <c r="H51" s="9">
        <f t="shared" si="5"/>
        <v>59550</v>
      </c>
      <c r="I51" s="9">
        <f t="shared" si="6"/>
        <v>19250</v>
      </c>
      <c r="J51" s="9">
        <f t="shared" si="7"/>
        <v>40300</v>
      </c>
      <c r="K51" s="2" t="str">
        <f t="shared" si="8"/>
        <v>SI</v>
      </c>
      <c r="L51" s="7">
        <f t="shared" si="9"/>
        <v>0.67674223341729633</v>
      </c>
    </row>
    <row r="52" spans="1:12" x14ac:dyDescent="0.25">
      <c r="A52" s="13">
        <v>56</v>
      </c>
      <c r="B52" s="5" t="s">
        <v>9</v>
      </c>
      <c r="C52" s="6" t="s">
        <v>66</v>
      </c>
      <c r="D52" s="5" t="s">
        <v>117</v>
      </c>
      <c r="E52" s="4">
        <v>883</v>
      </c>
      <c r="F52" s="3">
        <v>51.91</v>
      </c>
      <c r="G52" s="3">
        <v>85.22</v>
      </c>
      <c r="H52" s="9">
        <f t="shared" si="5"/>
        <v>66225</v>
      </c>
      <c r="I52" s="9">
        <f t="shared" si="6"/>
        <v>25955</v>
      </c>
      <c r="J52" s="9">
        <f t="shared" si="7"/>
        <v>40270</v>
      </c>
      <c r="K52" s="2" t="str">
        <f t="shared" si="8"/>
        <v>NO</v>
      </c>
      <c r="L52" s="7">
        <f t="shared" si="9"/>
        <v>0.60807852019630049</v>
      </c>
    </row>
    <row r="53" spans="1:12" x14ac:dyDescent="0.25">
      <c r="A53" s="13">
        <v>97</v>
      </c>
      <c r="B53" s="5" t="s">
        <v>10</v>
      </c>
      <c r="C53" s="6" t="s">
        <v>107</v>
      </c>
      <c r="D53" s="5" t="s">
        <v>116</v>
      </c>
      <c r="E53" s="4">
        <v>701</v>
      </c>
      <c r="F53" s="3">
        <v>24.62</v>
      </c>
      <c r="G53" s="3">
        <v>90.86</v>
      </c>
      <c r="H53" s="9">
        <f t="shared" si="5"/>
        <v>52575</v>
      </c>
      <c r="I53" s="9">
        <f t="shared" si="6"/>
        <v>12310</v>
      </c>
      <c r="J53" s="9">
        <f t="shared" si="7"/>
        <v>40265</v>
      </c>
      <c r="K53" s="2" t="str">
        <f t="shared" si="8"/>
        <v>SI</v>
      </c>
      <c r="L53" s="7">
        <f t="shared" si="9"/>
        <v>0.76585829766999525</v>
      </c>
    </row>
    <row r="54" spans="1:12" x14ac:dyDescent="0.25">
      <c r="A54" s="13">
        <v>91</v>
      </c>
      <c r="B54" s="5" t="s">
        <v>10</v>
      </c>
      <c r="C54" s="6" t="s">
        <v>101</v>
      </c>
      <c r="D54" s="5" t="s">
        <v>117</v>
      </c>
      <c r="E54" s="4">
        <v>812</v>
      </c>
      <c r="F54" s="3">
        <v>42.76</v>
      </c>
      <c r="G54" s="3">
        <v>87.01</v>
      </c>
      <c r="H54" s="9">
        <f t="shared" si="5"/>
        <v>60900</v>
      </c>
      <c r="I54" s="9">
        <f t="shared" si="6"/>
        <v>21380</v>
      </c>
      <c r="J54" s="9">
        <f t="shared" si="7"/>
        <v>39520</v>
      </c>
      <c r="K54" s="2" t="str">
        <f t="shared" si="8"/>
        <v>NO</v>
      </c>
      <c r="L54" s="7">
        <f t="shared" si="9"/>
        <v>0.64893267651888342</v>
      </c>
    </row>
    <row r="55" spans="1:12" x14ac:dyDescent="0.25">
      <c r="A55" s="13">
        <v>51</v>
      </c>
      <c r="B55" s="5" t="s">
        <v>8</v>
      </c>
      <c r="C55" s="6" t="s">
        <v>61</v>
      </c>
      <c r="D55" s="5" t="s">
        <v>112</v>
      </c>
      <c r="E55" s="4">
        <v>722</v>
      </c>
      <c r="F55" s="3">
        <v>29.72</v>
      </c>
      <c r="G55" s="3">
        <v>97.02</v>
      </c>
      <c r="H55" s="9">
        <f t="shared" si="5"/>
        <v>54150</v>
      </c>
      <c r="I55" s="9">
        <f t="shared" si="6"/>
        <v>14860</v>
      </c>
      <c r="J55" s="9">
        <f t="shared" si="7"/>
        <v>39290</v>
      </c>
      <c r="K55" s="2" t="str">
        <f t="shared" si="8"/>
        <v>SI</v>
      </c>
      <c r="L55" s="7">
        <f t="shared" si="9"/>
        <v>0.72557710064635272</v>
      </c>
    </row>
    <row r="56" spans="1:12" x14ac:dyDescent="0.25">
      <c r="A56" s="13">
        <v>5</v>
      </c>
      <c r="B56" s="5" t="s">
        <v>7</v>
      </c>
      <c r="C56" s="6" t="s">
        <v>15</v>
      </c>
      <c r="D56" s="5" t="s">
        <v>115</v>
      </c>
      <c r="E56" s="4">
        <v>733</v>
      </c>
      <c r="F56" s="3">
        <v>31.65</v>
      </c>
      <c r="G56" s="3">
        <v>96.76</v>
      </c>
      <c r="H56" s="9">
        <f t="shared" si="5"/>
        <v>54975</v>
      </c>
      <c r="I56" s="9">
        <f t="shared" si="6"/>
        <v>15825</v>
      </c>
      <c r="J56" s="9">
        <f t="shared" si="7"/>
        <v>39150</v>
      </c>
      <c r="K56" s="2" t="str">
        <f t="shared" si="8"/>
        <v>SI</v>
      </c>
      <c r="L56" s="7">
        <f t="shared" si="9"/>
        <v>0.71214188267394274</v>
      </c>
    </row>
    <row r="57" spans="1:12" x14ac:dyDescent="0.25">
      <c r="A57" s="13">
        <v>53</v>
      </c>
      <c r="B57" s="5" t="s">
        <v>8</v>
      </c>
      <c r="C57" s="6" t="s">
        <v>63</v>
      </c>
      <c r="D57" s="5" t="s">
        <v>114</v>
      </c>
      <c r="E57" s="4">
        <v>715</v>
      </c>
      <c r="F57" s="3">
        <v>29.37</v>
      </c>
      <c r="G57" s="3">
        <v>90.2</v>
      </c>
      <c r="H57" s="9">
        <f t="shared" si="5"/>
        <v>53625</v>
      </c>
      <c r="I57" s="9">
        <f t="shared" si="6"/>
        <v>14685</v>
      </c>
      <c r="J57" s="9">
        <f t="shared" si="7"/>
        <v>38940</v>
      </c>
      <c r="K57" s="2" t="str">
        <f t="shared" si="8"/>
        <v>SI</v>
      </c>
      <c r="L57" s="7">
        <f t="shared" si="9"/>
        <v>0.72615384615384615</v>
      </c>
    </row>
    <row r="58" spans="1:12" x14ac:dyDescent="0.25">
      <c r="A58" s="13">
        <v>94</v>
      </c>
      <c r="B58" s="5" t="s">
        <v>10</v>
      </c>
      <c r="C58" s="6" t="s">
        <v>104</v>
      </c>
      <c r="D58" s="5" t="s">
        <v>113</v>
      </c>
      <c r="E58" s="4">
        <v>739</v>
      </c>
      <c r="F58" s="3">
        <v>33.65</v>
      </c>
      <c r="G58" s="3">
        <v>93.9</v>
      </c>
      <c r="H58" s="9">
        <f t="shared" si="5"/>
        <v>55425</v>
      </c>
      <c r="I58" s="9">
        <f t="shared" si="6"/>
        <v>16825</v>
      </c>
      <c r="J58" s="9">
        <f t="shared" si="7"/>
        <v>38600</v>
      </c>
      <c r="K58" s="2" t="str">
        <f t="shared" si="8"/>
        <v>SI</v>
      </c>
      <c r="L58" s="7">
        <f t="shared" si="9"/>
        <v>0.69643662607126744</v>
      </c>
    </row>
    <row r="59" spans="1:12" x14ac:dyDescent="0.25">
      <c r="A59" s="13">
        <v>61</v>
      </c>
      <c r="B59" s="5" t="s">
        <v>9</v>
      </c>
      <c r="C59" s="6" t="s">
        <v>71</v>
      </c>
      <c r="D59" s="5" t="s">
        <v>115</v>
      </c>
      <c r="E59" s="4">
        <v>793</v>
      </c>
      <c r="F59" s="3">
        <v>41.96</v>
      </c>
      <c r="G59" s="3">
        <v>88.5</v>
      </c>
      <c r="H59" s="9">
        <f t="shared" si="5"/>
        <v>59475</v>
      </c>
      <c r="I59" s="9">
        <f t="shared" si="6"/>
        <v>20980</v>
      </c>
      <c r="J59" s="9">
        <f t="shared" si="7"/>
        <v>38495</v>
      </c>
      <c r="K59" s="2" t="str">
        <f t="shared" si="8"/>
        <v>NO</v>
      </c>
      <c r="L59" s="7">
        <f t="shared" si="9"/>
        <v>0.64724674232870949</v>
      </c>
    </row>
    <row r="60" spans="1:12" x14ac:dyDescent="0.25">
      <c r="A60" s="13">
        <v>47</v>
      </c>
      <c r="B60" s="5" t="s">
        <v>8</v>
      </c>
      <c r="C60" s="6" t="s">
        <v>57</v>
      </c>
      <c r="D60" s="5" t="s">
        <v>115</v>
      </c>
      <c r="E60" s="4">
        <v>709</v>
      </c>
      <c r="F60" s="3">
        <v>30.14</v>
      </c>
      <c r="G60" s="3">
        <v>90.63</v>
      </c>
      <c r="H60" s="9">
        <f t="shared" si="5"/>
        <v>53175</v>
      </c>
      <c r="I60" s="9">
        <f t="shared" si="6"/>
        <v>15070</v>
      </c>
      <c r="J60" s="9">
        <f t="shared" si="7"/>
        <v>38105</v>
      </c>
      <c r="K60" s="2" t="str">
        <f t="shared" si="8"/>
        <v>SI</v>
      </c>
      <c r="L60" s="7">
        <f t="shared" si="9"/>
        <v>0.71659614480488953</v>
      </c>
    </row>
    <row r="61" spans="1:12" x14ac:dyDescent="0.25">
      <c r="A61" s="13">
        <v>55</v>
      </c>
      <c r="B61" s="5" t="s">
        <v>9</v>
      </c>
      <c r="C61" s="6" t="s">
        <v>65</v>
      </c>
      <c r="D61" s="5" t="s">
        <v>116</v>
      </c>
      <c r="E61" s="4">
        <v>634</v>
      </c>
      <c r="F61" s="3">
        <v>20.420000000000002</v>
      </c>
      <c r="G61" s="3">
        <v>87.11</v>
      </c>
      <c r="H61" s="9">
        <f t="shared" si="5"/>
        <v>47550</v>
      </c>
      <c r="I61" s="9">
        <f t="shared" si="6"/>
        <v>10210</v>
      </c>
      <c r="J61" s="9">
        <f t="shared" si="7"/>
        <v>37340</v>
      </c>
      <c r="K61" s="2" t="str">
        <f t="shared" si="8"/>
        <v>NO</v>
      </c>
      <c r="L61" s="7">
        <f t="shared" si="9"/>
        <v>0.78527865404837016</v>
      </c>
    </row>
    <row r="62" spans="1:12" x14ac:dyDescent="0.25">
      <c r="A62" s="13">
        <v>25</v>
      </c>
      <c r="B62" s="5" t="s">
        <v>7</v>
      </c>
      <c r="C62" s="6" t="s">
        <v>35</v>
      </c>
      <c r="D62" s="5" t="s">
        <v>114</v>
      </c>
      <c r="E62" s="4">
        <v>773</v>
      </c>
      <c r="F62" s="3">
        <v>42.15</v>
      </c>
      <c r="G62" s="3">
        <v>87.75</v>
      </c>
      <c r="H62" s="9">
        <f t="shared" si="5"/>
        <v>57975</v>
      </c>
      <c r="I62" s="9">
        <f t="shared" si="6"/>
        <v>21075</v>
      </c>
      <c r="J62" s="9">
        <f t="shared" si="7"/>
        <v>36900</v>
      </c>
      <c r="K62" s="2" t="str">
        <f t="shared" si="8"/>
        <v>NO</v>
      </c>
      <c r="L62" s="7">
        <f t="shared" si="9"/>
        <v>0.63648124191461841</v>
      </c>
    </row>
    <row r="63" spans="1:12" x14ac:dyDescent="0.25">
      <c r="A63" s="13">
        <v>37</v>
      </c>
      <c r="B63" s="5" t="s">
        <v>8</v>
      </c>
      <c r="C63" s="6" t="s">
        <v>47</v>
      </c>
      <c r="D63" s="5" t="s">
        <v>112</v>
      </c>
      <c r="E63" s="4">
        <v>829</v>
      </c>
      <c r="F63" s="3">
        <v>50.74</v>
      </c>
      <c r="G63" s="3">
        <v>97.35</v>
      </c>
      <c r="H63" s="9">
        <f t="shared" si="5"/>
        <v>62175</v>
      </c>
      <c r="I63" s="9">
        <f t="shared" si="6"/>
        <v>25370</v>
      </c>
      <c r="J63" s="9">
        <f t="shared" si="7"/>
        <v>36805</v>
      </c>
      <c r="K63" s="2" t="str">
        <f t="shared" si="8"/>
        <v>SI</v>
      </c>
      <c r="L63" s="7">
        <f t="shared" si="9"/>
        <v>0.59195818254925614</v>
      </c>
    </row>
    <row r="64" spans="1:12" x14ac:dyDescent="0.25">
      <c r="A64" s="13">
        <v>65</v>
      </c>
      <c r="B64" s="5" t="s">
        <v>9</v>
      </c>
      <c r="C64" s="6" t="s">
        <v>75</v>
      </c>
      <c r="D64" s="5" t="s">
        <v>112</v>
      </c>
      <c r="E64" s="4">
        <v>743</v>
      </c>
      <c r="F64" s="3">
        <v>38.97</v>
      </c>
      <c r="G64" s="3">
        <v>97.77</v>
      </c>
      <c r="H64" s="9">
        <f t="shared" si="5"/>
        <v>55725</v>
      </c>
      <c r="I64" s="9">
        <f t="shared" si="6"/>
        <v>19485</v>
      </c>
      <c r="J64" s="9">
        <f t="shared" si="7"/>
        <v>36240</v>
      </c>
      <c r="K64" s="2" t="str">
        <f t="shared" si="8"/>
        <v>SI</v>
      </c>
      <c r="L64" s="7">
        <f t="shared" si="9"/>
        <v>0.65033647375504711</v>
      </c>
    </row>
    <row r="65" spans="1:12" x14ac:dyDescent="0.25">
      <c r="A65" s="13">
        <v>81</v>
      </c>
      <c r="B65" s="5" t="s">
        <v>9</v>
      </c>
      <c r="C65" s="6" t="s">
        <v>91</v>
      </c>
      <c r="D65" s="5" t="s">
        <v>114</v>
      </c>
      <c r="E65" s="4">
        <v>821</v>
      </c>
      <c r="F65" s="3">
        <v>51.16</v>
      </c>
      <c r="G65" s="3">
        <v>97.19</v>
      </c>
      <c r="H65" s="9">
        <f t="shared" si="5"/>
        <v>61575</v>
      </c>
      <c r="I65" s="9">
        <f t="shared" si="6"/>
        <v>25580</v>
      </c>
      <c r="J65" s="9">
        <f t="shared" si="7"/>
        <v>35995</v>
      </c>
      <c r="K65" s="2" t="str">
        <f t="shared" si="8"/>
        <v>SI</v>
      </c>
      <c r="L65" s="7">
        <f t="shared" si="9"/>
        <v>0.58457166057653265</v>
      </c>
    </row>
    <row r="66" spans="1:12" x14ac:dyDescent="0.25">
      <c r="A66" s="13">
        <v>92</v>
      </c>
      <c r="B66" s="5" t="s">
        <v>10</v>
      </c>
      <c r="C66" s="6" t="s">
        <v>102</v>
      </c>
      <c r="D66" s="5" t="s">
        <v>111</v>
      </c>
      <c r="E66" s="4">
        <v>864</v>
      </c>
      <c r="F66" s="3">
        <v>58.06</v>
      </c>
      <c r="G66" s="3">
        <v>87.64</v>
      </c>
      <c r="H66" s="9">
        <f t="shared" si="5"/>
        <v>64800</v>
      </c>
      <c r="I66" s="9">
        <f t="shared" si="6"/>
        <v>29030</v>
      </c>
      <c r="J66" s="9">
        <f t="shared" si="7"/>
        <v>35770</v>
      </c>
      <c r="K66" s="2" t="str">
        <f t="shared" si="8"/>
        <v>NO</v>
      </c>
      <c r="L66" s="7">
        <f t="shared" si="9"/>
        <v>0.55200617283950615</v>
      </c>
    </row>
    <row r="67" spans="1:12" x14ac:dyDescent="0.25">
      <c r="A67" s="13">
        <v>82</v>
      </c>
      <c r="B67" s="5" t="s">
        <v>9</v>
      </c>
      <c r="C67" s="6" t="s">
        <v>92</v>
      </c>
      <c r="D67" s="5" t="s">
        <v>115</v>
      </c>
      <c r="E67" s="4">
        <v>737</v>
      </c>
      <c r="F67" s="3">
        <v>39.92</v>
      </c>
      <c r="G67" s="3">
        <v>92.96</v>
      </c>
      <c r="H67" s="9">
        <f t="shared" si="5"/>
        <v>55275</v>
      </c>
      <c r="I67" s="9">
        <f t="shared" si="6"/>
        <v>19960</v>
      </c>
      <c r="J67" s="9">
        <f t="shared" si="7"/>
        <v>35315</v>
      </c>
      <c r="K67" s="2" t="str">
        <f t="shared" si="8"/>
        <v>SI</v>
      </c>
      <c r="L67" s="7">
        <f t="shared" si="9"/>
        <v>0.63889642695612847</v>
      </c>
    </row>
    <row r="68" spans="1:12" x14ac:dyDescent="0.25">
      <c r="A68" s="13">
        <v>76</v>
      </c>
      <c r="B68" s="5" t="s">
        <v>9</v>
      </c>
      <c r="C68" s="6" t="s">
        <v>86</v>
      </c>
      <c r="D68" s="5" t="s">
        <v>116</v>
      </c>
      <c r="E68" s="4">
        <v>603</v>
      </c>
      <c r="F68" s="3">
        <v>22.37</v>
      </c>
      <c r="G68" s="3">
        <v>92.05</v>
      </c>
      <c r="H68" s="9">
        <f t="shared" si="5"/>
        <v>45225</v>
      </c>
      <c r="I68" s="9">
        <f t="shared" si="6"/>
        <v>11185</v>
      </c>
      <c r="J68" s="9">
        <f t="shared" si="7"/>
        <v>34040</v>
      </c>
      <c r="K68" s="2" t="str">
        <f t="shared" si="8"/>
        <v>SI</v>
      </c>
      <c r="L68" s="7">
        <f t="shared" si="9"/>
        <v>0.7526810392482034</v>
      </c>
    </row>
    <row r="69" spans="1:12" x14ac:dyDescent="0.25">
      <c r="A69" s="13">
        <v>62</v>
      </c>
      <c r="B69" s="5" t="s">
        <v>9</v>
      </c>
      <c r="C69" s="6" t="s">
        <v>72</v>
      </c>
      <c r="D69" s="5" t="s">
        <v>116</v>
      </c>
      <c r="E69" s="4">
        <v>824</v>
      </c>
      <c r="F69" s="3">
        <v>56.17</v>
      </c>
      <c r="G69" s="3">
        <v>95.48</v>
      </c>
      <c r="H69" s="9">
        <f t="shared" si="5"/>
        <v>61800</v>
      </c>
      <c r="I69" s="9">
        <f t="shared" si="6"/>
        <v>28085</v>
      </c>
      <c r="J69" s="9">
        <f t="shared" si="7"/>
        <v>33715</v>
      </c>
      <c r="K69" s="2" t="str">
        <f t="shared" si="8"/>
        <v>SI</v>
      </c>
      <c r="L69" s="7">
        <f t="shared" si="9"/>
        <v>0.54555016181229776</v>
      </c>
    </row>
    <row r="70" spans="1:12" x14ac:dyDescent="0.25">
      <c r="A70" s="13">
        <v>9</v>
      </c>
      <c r="B70" s="5" t="s">
        <v>7</v>
      </c>
      <c r="C70" s="6" t="s">
        <v>19</v>
      </c>
      <c r="D70" s="5" t="s">
        <v>112</v>
      </c>
      <c r="E70" s="4">
        <v>700</v>
      </c>
      <c r="F70" s="3">
        <v>37.58</v>
      </c>
      <c r="G70" s="3">
        <v>92.82</v>
      </c>
      <c r="H70" s="9">
        <f t="shared" si="5"/>
        <v>52500</v>
      </c>
      <c r="I70" s="9">
        <f t="shared" si="6"/>
        <v>18790</v>
      </c>
      <c r="J70" s="9">
        <f t="shared" si="7"/>
        <v>33710</v>
      </c>
      <c r="K70" s="2" t="str">
        <f t="shared" si="8"/>
        <v>SI</v>
      </c>
      <c r="L70" s="7">
        <f t="shared" si="9"/>
        <v>0.64209523809523805</v>
      </c>
    </row>
    <row r="71" spans="1:12" x14ac:dyDescent="0.25">
      <c r="A71" s="13">
        <v>85</v>
      </c>
      <c r="B71" s="5" t="s">
        <v>9</v>
      </c>
      <c r="C71" s="6" t="s">
        <v>95</v>
      </c>
      <c r="D71" s="5" t="s">
        <v>111</v>
      </c>
      <c r="E71" s="4">
        <v>818</v>
      </c>
      <c r="F71" s="3">
        <v>55.31</v>
      </c>
      <c r="G71" s="3">
        <v>85.97</v>
      </c>
      <c r="H71" s="9">
        <f t="shared" si="5"/>
        <v>61350</v>
      </c>
      <c r="I71" s="9">
        <f t="shared" si="6"/>
        <v>27655</v>
      </c>
      <c r="J71" s="9">
        <f t="shared" si="7"/>
        <v>33695</v>
      </c>
      <c r="K71" s="2" t="str">
        <f t="shared" si="8"/>
        <v>NO</v>
      </c>
      <c r="L71" s="7">
        <f t="shared" si="9"/>
        <v>0.54922575387123063</v>
      </c>
    </row>
    <row r="72" spans="1:12" x14ac:dyDescent="0.25">
      <c r="A72" s="13">
        <v>40</v>
      </c>
      <c r="B72" s="5" t="s">
        <v>8</v>
      </c>
      <c r="C72" s="6" t="s">
        <v>50</v>
      </c>
      <c r="D72" s="5" t="s">
        <v>115</v>
      </c>
      <c r="E72" s="4">
        <v>760</v>
      </c>
      <c r="F72" s="3">
        <v>47.02</v>
      </c>
      <c r="G72" s="3">
        <v>89.71</v>
      </c>
      <c r="H72" s="9">
        <f t="shared" si="5"/>
        <v>57000</v>
      </c>
      <c r="I72" s="9">
        <f t="shared" si="6"/>
        <v>23510</v>
      </c>
      <c r="J72" s="9">
        <f t="shared" si="7"/>
        <v>33490</v>
      </c>
      <c r="K72" s="2" t="str">
        <f t="shared" si="8"/>
        <v>NO</v>
      </c>
      <c r="L72" s="7">
        <f t="shared" si="9"/>
        <v>0.58754385964912281</v>
      </c>
    </row>
    <row r="73" spans="1:12" x14ac:dyDescent="0.25">
      <c r="A73" s="13">
        <v>10</v>
      </c>
      <c r="B73" s="5" t="s">
        <v>7</v>
      </c>
      <c r="C73" s="6" t="s">
        <v>20</v>
      </c>
      <c r="D73" s="5" t="s">
        <v>113</v>
      </c>
      <c r="E73" s="4">
        <v>716</v>
      </c>
      <c r="F73" s="3">
        <v>43.3</v>
      </c>
      <c r="G73" s="3">
        <v>94.66</v>
      </c>
      <c r="H73" s="9">
        <f t="shared" si="5"/>
        <v>53700</v>
      </c>
      <c r="I73" s="9">
        <f t="shared" si="6"/>
        <v>21650</v>
      </c>
      <c r="J73" s="9">
        <f t="shared" si="7"/>
        <v>32050</v>
      </c>
      <c r="K73" s="2" t="str">
        <f t="shared" si="8"/>
        <v>SI</v>
      </c>
      <c r="L73" s="7">
        <f t="shared" si="9"/>
        <v>0.5968342644320298</v>
      </c>
    </row>
    <row r="74" spans="1:12" x14ac:dyDescent="0.25">
      <c r="A74" s="13">
        <v>36</v>
      </c>
      <c r="B74" s="5" t="s">
        <v>8</v>
      </c>
      <c r="C74" s="6" t="s">
        <v>46</v>
      </c>
      <c r="D74" s="5" t="s">
        <v>111</v>
      </c>
      <c r="E74" s="4">
        <v>705</v>
      </c>
      <c r="F74" s="3">
        <v>42.06</v>
      </c>
      <c r="G74" s="3">
        <v>91.78</v>
      </c>
      <c r="H74" s="9">
        <f t="shared" si="5"/>
        <v>52875</v>
      </c>
      <c r="I74" s="9">
        <f t="shared" si="6"/>
        <v>21030</v>
      </c>
      <c r="J74" s="9">
        <f t="shared" si="7"/>
        <v>31845</v>
      </c>
      <c r="K74" s="2" t="str">
        <f t="shared" si="8"/>
        <v>SI</v>
      </c>
      <c r="L74" s="7">
        <f t="shared" si="9"/>
        <v>0.60226950354609932</v>
      </c>
    </row>
    <row r="75" spans="1:12" x14ac:dyDescent="0.25">
      <c r="A75" s="13">
        <v>16</v>
      </c>
      <c r="B75" s="5" t="s">
        <v>7</v>
      </c>
      <c r="C75" s="6" t="s">
        <v>26</v>
      </c>
      <c r="D75" s="5" t="s">
        <v>112</v>
      </c>
      <c r="E75" s="4">
        <v>809</v>
      </c>
      <c r="F75" s="3">
        <v>59.5</v>
      </c>
      <c r="G75" s="3">
        <v>89.82</v>
      </c>
      <c r="H75" s="9">
        <f t="shared" si="5"/>
        <v>60675</v>
      </c>
      <c r="I75" s="9">
        <f t="shared" si="6"/>
        <v>29750</v>
      </c>
      <c r="J75" s="9">
        <f t="shared" si="7"/>
        <v>30925</v>
      </c>
      <c r="K75" s="2" t="str">
        <f t="shared" si="8"/>
        <v>NO</v>
      </c>
      <c r="L75" s="7">
        <f t="shared" si="9"/>
        <v>0.50968273588792745</v>
      </c>
    </row>
    <row r="76" spans="1:12" x14ac:dyDescent="0.25">
      <c r="A76" s="13">
        <v>89</v>
      </c>
      <c r="B76" s="5" t="s">
        <v>10</v>
      </c>
      <c r="C76" s="6" t="s">
        <v>99</v>
      </c>
      <c r="D76" s="5" t="s">
        <v>115</v>
      </c>
      <c r="E76" s="4">
        <v>680</v>
      </c>
      <c r="F76" s="3">
        <v>40.97</v>
      </c>
      <c r="G76" s="3">
        <v>92.8</v>
      </c>
      <c r="H76" s="9">
        <f t="shared" ref="H76:H111" si="10">E76*$M$12</f>
        <v>51000</v>
      </c>
      <c r="I76" s="9">
        <f t="shared" ref="I76:I111" si="11">F76*$M$14</f>
        <v>20485</v>
      </c>
      <c r="J76" s="9">
        <f t="shared" ref="J76:J107" si="12">H76-I76</f>
        <v>30515</v>
      </c>
      <c r="K76" s="2" t="str">
        <f t="shared" ref="K76:K111" si="13">IF(G76&lt;90,"NO","SI")</f>
        <v>SI</v>
      </c>
      <c r="L76" s="7">
        <f t="shared" ref="L76:L111" si="14">(J76/H76)</f>
        <v>0.59833333333333338</v>
      </c>
    </row>
    <row r="77" spans="1:12" x14ac:dyDescent="0.25">
      <c r="A77" s="13">
        <v>73</v>
      </c>
      <c r="B77" s="5" t="s">
        <v>9</v>
      </c>
      <c r="C77" s="6" t="s">
        <v>83</v>
      </c>
      <c r="D77" s="5" t="s">
        <v>113</v>
      </c>
      <c r="E77" s="4">
        <v>629</v>
      </c>
      <c r="F77" s="3">
        <v>33.6</v>
      </c>
      <c r="G77" s="3">
        <v>89.55</v>
      </c>
      <c r="H77" s="9">
        <f t="shared" si="10"/>
        <v>47175</v>
      </c>
      <c r="I77" s="9">
        <f t="shared" si="11"/>
        <v>16800</v>
      </c>
      <c r="J77" s="9">
        <f t="shared" si="12"/>
        <v>30375</v>
      </c>
      <c r="K77" s="2" t="str">
        <f t="shared" si="13"/>
        <v>NO</v>
      </c>
      <c r="L77" s="7">
        <f t="shared" si="14"/>
        <v>0.64387917329093802</v>
      </c>
    </row>
    <row r="78" spans="1:12" x14ac:dyDescent="0.25">
      <c r="A78" s="13">
        <v>93</v>
      </c>
      <c r="B78" s="5" t="s">
        <v>10</v>
      </c>
      <c r="C78" s="6" t="s">
        <v>103</v>
      </c>
      <c r="D78" s="5" t="s">
        <v>112</v>
      </c>
      <c r="E78" s="4">
        <v>761</v>
      </c>
      <c r="F78" s="3">
        <v>53.82</v>
      </c>
      <c r="G78" s="3">
        <v>98.89</v>
      </c>
      <c r="H78" s="9">
        <f t="shared" si="10"/>
        <v>57075</v>
      </c>
      <c r="I78" s="9">
        <f t="shared" si="11"/>
        <v>26910</v>
      </c>
      <c r="J78" s="9">
        <f t="shared" si="12"/>
        <v>30165</v>
      </c>
      <c r="K78" s="2" t="str">
        <f t="shared" si="13"/>
        <v>SI</v>
      </c>
      <c r="L78" s="7">
        <f t="shared" si="14"/>
        <v>0.52851511169513798</v>
      </c>
    </row>
    <row r="79" spans="1:12" x14ac:dyDescent="0.25">
      <c r="A79" s="13">
        <v>42</v>
      </c>
      <c r="B79" s="5" t="s">
        <v>8</v>
      </c>
      <c r="C79" s="6" t="s">
        <v>52</v>
      </c>
      <c r="D79" s="5" t="s">
        <v>117</v>
      </c>
      <c r="E79" s="4">
        <v>702</v>
      </c>
      <c r="F79" s="3">
        <v>45.29</v>
      </c>
      <c r="G79" s="3">
        <v>89.88</v>
      </c>
      <c r="H79" s="9">
        <f t="shared" si="10"/>
        <v>52650</v>
      </c>
      <c r="I79" s="9">
        <f t="shared" si="11"/>
        <v>22645</v>
      </c>
      <c r="J79" s="9">
        <f t="shared" si="12"/>
        <v>30005</v>
      </c>
      <c r="K79" s="2" t="str">
        <f t="shared" si="13"/>
        <v>NO</v>
      </c>
      <c r="L79" s="7">
        <f t="shared" si="14"/>
        <v>0.56989553656220326</v>
      </c>
    </row>
    <row r="80" spans="1:12" x14ac:dyDescent="0.25">
      <c r="A80" s="13">
        <v>78</v>
      </c>
      <c r="B80" s="5" t="s">
        <v>9</v>
      </c>
      <c r="C80" s="6" t="s">
        <v>88</v>
      </c>
      <c r="D80" s="5" t="s">
        <v>111</v>
      </c>
      <c r="E80" s="4">
        <v>644</v>
      </c>
      <c r="F80" s="3">
        <v>37.29</v>
      </c>
      <c r="G80" s="3">
        <v>88.26</v>
      </c>
      <c r="H80" s="9">
        <f t="shared" si="10"/>
        <v>48300</v>
      </c>
      <c r="I80" s="9">
        <f t="shared" si="11"/>
        <v>18645</v>
      </c>
      <c r="J80" s="9">
        <f t="shared" si="12"/>
        <v>29655</v>
      </c>
      <c r="K80" s="2" t="str">
        <f t="shared" si="13"/>
        <v>NO</v>
      </c>
      <c r="L80" s="7">
        <f t="shared" si="14"/>
        <v>0.61397515527950308</v>
      </c>
    </row>
    <row r="81" spans="1:12" x14ac:dyDescent="0.25">
      <c r="A81" s="13">
        <v>15</v>
      </c>
      <c r="B81" s="5" t="s">
        <v>7</v>
      </c>
      <c r="C81" s="6" t="s">
        <v>25</v>
      </c>
      <c r="D81" s="5" t="s">
        <v>111</v>
      </c>
      <c r="E81" s="4">
        <v>549</v>
      </c>
      <c r="F81" s="3">
        <v>23.28</v>
      </c>
      <c r="G81" s="3">
        <v>95.49</v>
      </c>
      <c r="H81" s="9">
        <f t="shared" si="10"/>
        <v>41175</v>
      </c>
      <c r="I81" s="9">
        <f t="shared" si="11"/>
        <v>11640</v>
      </c>
      <c r="J81" s="9">
        <f t="shared" si="12"/>
        <v>29535</v>
      </c>
      <c r="K81" s="2" t="str">
        <f t="shared" si="13"/>
        <v>SI</v>
      </c>
      <c r="L81" s="7">
        <f t="shared" si="14"/>
        <v>0.71730418943533703</v>
      </c>
    </row>
    <row r="82" spans="1:12" x14ac:dyDescent="0.25">
      <c r="A82" s="13">
        <v>33</v>
      </c>
      <c r="B82" s="5" t="s">
        <v>8</v>
      </c>
      <c r="C82" s="6" t="s">
        <v>43</v>
      </c>
      <c r="D82" s="5" t="s">
        <v>115</v>
      </c>
      <c r="E82" s="4">
        <v>657</v>
      </c>
      <c r="F82" s="3">
        <v>41.08</v>
      </c>
      <c r="G82" s="3">
        <v>94.81</v>
      </c>
      <c r="H82" s="9">
        <f t="shared" si="10"/>
        <v>49275</v>
      </c>
      <c r="I82" s="9">
        <f t="shared" si="11"/>
        <v>20540</v>
      </c>
      <c r="J82" s="9">
        <f t="shared" si="12"/>
        <v>28735</v>
      </c>
      <c r="K82" s="2" t="str">
        <f t="shared" si="13"/>
        <v>SI</v>
      </c>
      <c r="L82" s="7">
        <f t="shared" si="14"/>
        <v>0.58315575849822421</v>
      </c>
    </row>
    <row r="83" spans="1:12" x14ac:dyDescent="0.25">
      <c r="A83" s="13">
        <v>23</v>
      </c>
      <c r="B83" s="5" t="s">
        <v>7</v>
      </c>
      <c r="C83" s="6" t="s">
        <v>33</v>
      </c>
      <c r="D83" s="5" t="s">
        <v>112</v>
      </c>
      <c r="E83" s="4">
        <v>726</v>
      </c>
      <c r="F83" s="3">
        <v>53.98</v>
      </c>
      <c r="G83" s="3">
        <v>98.39</v>
      </c>
      <c r="H83" s="9">
        <f t="shared" si="10"/>
        <v>54450</v>
      </c>
      <c r="I83" s="9">
        <f t="shared" si="11"/>
        <v>26990</v>
      </c>
      <c r="J83" s="9">
        <f t="shared" si="12"/>
        <v>27460</v>
      </c>
      <c r="K83" s="2" t="str">
        <f t="shared" si="13"/>
        <v>SI</v>
      </c>
      <c r="L83" s="7">
        <f t="shared" si="14"/>
        <v>0.50431588613406797</v>
      </c>
    </row>
    <row r="84" spans="1:12" x14ac:dyDescent="0.25">
      <c r="A84" s="13">
        <v>14</v>
      </c>
      <c r="B84" s="5" t="s">
        <v>7</v>
      </c>
      <c r="C84" s="6" t="s">
        <v>24</v>
      </c>
      <c r="D84" s="5" t="s">
        <v>117</v>
      </c>
      <c r="E84" s="4">
        <v>557</v>
      </c>
      <c r="F84" s="3">
        <v>28.73</v>
      </c>
      <c r="G84" s="3">
        <v>87.06</v>
      </c>
      <c r="H84" s="9">
        <f t="shared" si="10"/>
        <v>41775</v>
      </c>
      <c r="I84" s="9">
        <f t="shared" si="11"/>
        <v>14365</v>
      </c>
      <c r="J84" s="9">
        <f t="shared" si="12"/>
        <v>27410</v>
      </c>
      <c r="K84" s="2" t="str">
        <f t="shared" si="13"/>
        <v>NO</v>
      </c>
      <c r="L84" s="7">
        <f t="shared" si="14"/>
        <v>0.65613405146618786</v>
      </c>
    </row>
    <row r="85" spans="1:12" x14ac:dyDescent="0.25">
      <c r="A85" s="13">
        <v>60</v>
      </c>
      <c r="B85" s="5" t="s">
        <v>9</v>
      </c>
      <c r="C85" s="6" t="s">
        <v>70</v>
      </c>
      <c r="D85" s="5" t="s">
        <v>114</v>
      </c>
      <c r="E85" s="4">
        <v>728</v>
      </c>
      <c r="F85" s="3">
        <v>54.56</v>
      </c>
      <c r="G85" s="3">
        <v>86.23</v>
      </c>
      <c r="H85" s="9">
        <f t="shared" si="10"/>
        <v>54600</v>
      </c>
      <c r="I85" s="9">
        <f t="shared" si="11"/>
        <v>27280</v>
      </c>
      <c r="J85" s="9">
        <f t="shared" si="12"/>
        <v>27320</v>
      </c>
      <c r="K85" s="2" t="str">
        <f t="shared" si="13"/>
        <v>NO</v>
      </c>
      <c r="L85" s="7">
        <f t="shared" si="14"/>
        <v>0.50036630036630036</v>
      </c>
    </row>
    <row r="86" spans="1:12" x14ac:dyDescent="0.25">
      <c r="A86" s="13">
        <v>96</v>
      </c>
      <c r="B86" s="5" t="s">
        <v>10</v>
      </c>
      <c r="C86" s="6" t="s">
        <v>106</v>
      </c>
      <c r="D86" s="5" t="s">
        <v>115</v>
      </c>
      <c r="E86" s="4">
        <v>615</v>
      </c>
      <c r="F86" s="3">
        <v>37.68</v>
      </c>
      <c r="G86" s="3">
        <v>89.65</v>
      </c>
      <c r="H86" s="9">
        <f t="shared" si="10"/>
        <v>46125</v>
      </c>
      <c r="I86" s="9">
        <f t="shared" si="11"/>
        <v>18840</v>
      </c>
      <c r="J86" s="9">
        <f t="shared" si="12"/>
        <v>27285</v>
      </c>
      <c r="K86" s="2" t="str">
        <f t="shared" si="13"/>
        <v>NO</v>
      </c>
      <c r="L86" s="7">
        <f t="shared" si="14"/>
        <v>0.59154471544715448</v>
      </c>
    </row>
    <row r="87" spans="1:12" x14ac:dyDescent="0.25">
      <c r="A87" s="13">
        <v>71</v>
      </c>
      <c r="B87" s="5" t="s">
        <v>9</v>
      </c>
      <c r="C87" s="6" t="s">
        <v>81</v>
      </c>
      <c r="D87" s="5" t="s">
        <v>111</v>
      </c>
      <c r="E87" s="4">
        <v>589</v>
      </c>
      <c r="F87" s="3">
        <v>34.119999999999997</v>
      </c>
      <c r="G87" s="3">
        <v>85.72</v>
      </c>
      <c r="H87" s="9">
        <f t="shared" si="10"/>
        <v>44175</v>
      </c>
      <c r="I87" s="9">
        <f t="shared" si="11"/>
        <v>17060</v>
      </c>
      <c r="J87" s="9">
        <f t="shared" si="12"/>
        <v>27115</v>
      </c>
      <c r="K87" s="2" t="str">
        <f t="shared" si="13"/>
        <v>NO</v>
      </c>
      <c r="L87" s="7">
        <f t="shared" si="14"/>
        <v>0.61380871533672887</v>
      </c>
    </row>
    <row r="88" spans="1:12" x14ac:dyDescent="0.25">
      <c r="A88" s="13">
        <v>8</v>
      </c>
      <c r="B88" s="5" t="s">
        <v>7</v>
      </c>
      <c r="C88" s="6" t="s">
        <v>18</v>
      </c>
      <c r="D88" s="5" t="s">
        <v>111</v>
      </c>
      <c r="E88" s="4">
        <v>742</v>
      </c>
      <c r="F88" s="3">
        <v>57.53</v>
      </c>
      <c r="G88" s="3">
        <v>85.68</v>
      </c>
      <c r="H88" s="9">
        <f t="shared" si="10"/>
        <v>55650</v>
      </c>
      <c r="I88" s="9">
        <f t="shared" si="11"/>
        <v>28765</v>
      </c>
      <c r="J88" s="9">
        <f t="shared" si="12"/>
        <v>26885</v>
      </c>
      <c r="K88" s="2" t="str">
        <f t="shared" si="13"/>
        <v>NO</v>
      </c>
      <c r="L88" s="7">
        <f t="shared" si="14"/>
        <v>0.48310871518418691</v>
      </c>
    </row>
    <row r="89" spans="1:12" x14ac:dyDescent="0.25">
      <c r="A89" s="13">
        <v>95</v>
      </c>
      <c r="B89" s="5" t="s">
        <v>10</v>
      </c>
      <c r="C89" s="6" t="s">
        <v>105</v>
      </c>
      <c r="D89" s="5" t="s">
        <v>114</v>
      </c>
      <c r="E89" s="4">
        <v>657</v>
      </c>
      <c r="F89" s="3">
        <v>45.36</v>
      </c>
      <c r="G89" s="3">
        <v>93.5</v>
      </c>
      <c r="H89" s="9">
        <f t="shared" si="10"/>
        <v>49275</v>
      </c>
      <c r="I89" s="9">
        <f t="shared" si="11"/>
        <v>22680</v>
      </c>
      <c r="J89" s="9">
        <f t="shared" si="12"/>
        <v>26595</v>
      </c>
      <c r="K89" s="2" t="str">
        <f t="shared" si="13"/>
        <v>SI</v>
      </c>
      <c r="L89" s="7">
        <f t="shared" si="14"/>
        <v>0.53972602739726028</v>
      </c>
    </row>
    <row r="90" spans="1:12" x14ac:dyDescent="0.25">
      <c r="A90" s="13">
        <v>52</v>
      </c>
      <c r="B90" s="5" t="s">
        <v>8</v>
      </c>
      <c r="C90" s="6" t="s">
        <v>62</v>
      </c>
      <c r="D90" s="5" t="s">
        <v>113</v>
      </c>
      <c r="E90" s="4">
        <v>711</v>
      </c>
      <c r="F90" s="3">
        <v>53.67</v>
      </c>
      <c r="G90" s="3">
        <v>90.75</v>
      </c>
      <c r="H90" s="9">
        <f t="shared" si="10"/>
        <v>53325</v>
      </c>
      <c r="I90" s="9">
        <f t="shared" si="11"/>
        <v>26835</v>
      </c>
      <c r="J90" s="9">
        <f t="shared" si="12"/>
        <v>26490</v>
      </c>
      <c r="K90" s="2" t="str">
        <f t="shared" si="13"/>
        <v>SI</v>
      </c>
      <c r="L90" s="7">
        <f t="shared" si="14"/>
        <v>0.49676511954992969</v>
      </c>
    </row>
    <row r="91" spans="1:12" x14ac:dyDescent="0.25">
      <c r="A91" s="13">
        <v>54</v>
      </c>
      <c r="B91" s="5" t="s">
        <v>8</v>
      </c>
      <c r="C91" s="6" t="s">
        <v>64</v>
      </c>
      <c r="D91" s="5" t="s">
        <v>115</v>
      </c>
      <c r="E91" s="4">
        <v>708</v>
      </c>
      <c r="F91" s="3">
        <v>53.99</v>
      </c>
      <c r="G91" s="3">
        <v>90.48</v>
      </c>
      <c r="H91" s="9">
        <f t="shared" si="10"/>
        <v>53100</v>
      </c>
      <c r="I91" s="9">
        <f t="shared" si="11"/>
        <v>26995</v>
      </c>
      <c r="J91" s="9">
        <f t="shared" si="12"/>
        <v>26105</v>
      </c>
      <c r="K91" s="2" t="str">
        <f t="shared" si="13"/>
        <v>SI</v>
      </c>
      <c r="L91" s="7">
        <f t="shared" si="14"/>
        <v>0.49161958568738229</v>
      </c>
    </row>
    <row r="92" spans="1:12" x14ac:dyDescent="0.25">
      <c r="A92" s="13">
        <v>18</v>
      </c>
      <c r="B92" s="5" t="s">
        <v>7</v>
      </c>
      <c r="C92" s="6" t="s">
        <v>28</v>
      </c>
      <c r="D92" s="5" t="s">
        <v>114</v>
      </c>
      <c r="E92" s="4">
        <v>584</v>
      </c>
      <c r="F92" s="3">
        <v>35.770000000000003</v>
      </c>
      <c r="G92" s="3">
        <v>85.94</v>
      </c>
      <c r="H92" s="9">
        <f t="shared" si="10"/>
        <v>43800</v>
      </c>
      <c r="I92" s="9">
        <f t="shared" si="11"/>
        <v>17885</v>
      </c>
      <c r="J92" s="9">
        <f t="shared" si="12"/>
        <v>25915</v>
      </c>
      <c r="K92" s="2" t="str">
        <f t="shared" si="13"/>
        <v>NO</v>
      </c>
      <c r="L92" s="7">
        <f t="shared" si="14"/>
        <v>0.59166666666666667</v>
      </c>
    </row>
    <row r="93" spans="1:12" x14ac:dyDescent="0.25">
      <c r="A93" s="13">
        <v>46</v>
      </c>
      <c r="B93" s="5" t="s">
        <v>8</v>
      </c>
      <c r="C93" s="6" t="s">
        <v>56</v>
      </c>
      <c r="D93" s="5" t="s">
        <v>114</v>
      </c>
      <c r="E93" s="4">
        <v>669</v>
      </c>
      <c r="F93" s="3">
        <v>49.34</v>
      </c>
      <c r="G93" s="3">
        <v>97.16</v>
      </c>
      <c r="H93" s="9">
        <f t="shared" si="10"/>
        <v>50175</v>
      </c>
      <c r="I93" s="9">
        <f t="shared" si="11"/>
        <v>24670</v>
      </c>
      <c r="J93" s="9">
        <f t="shared" si="12"/>
        <v>25505</v>
      </c>
      <c r="K93" s="2" t="str">
        <f t="shared" si="13"/>
        <v>SI</v>
      </c>
      <c r="L93" s="7">
        <f t="shared" si="14"/>
        <v>0.50832087693074235</v>
      </c>
    </row>
    <row r="94" spans="1:12" x14ac:dyDescent="0.25">
      <c r="A94" s="13">
        <v>48</v>
      </c>
      <c r="B94" s="5" t="s">
        <v>8</v>
      </c>
      <c r="C94" s="6" t="s">
        <v>58</v>
      </c>
      <c r="D94" s="5" t="s">
        <v>116</v>
      </c>
      <c r="E94" s="4">
        <v>739</v>
      </c>
      <c r="F94" s="3">
        <v>59.92</v>
      </c>
      <c r="G94" s="3">
        <v>89.93</v>
      </c>
      <c r="H94" s="9">
        <f t="shared" si="10"/>
        <v>55425</v>
      </c>
      <c r="I94" s="9">
        <f t="shared" si="11"/>
        <v>29960</v>
      </c>
      <c r="J94" s="9">
        <f t="shared" si="12"/>
        <v>25465</v>
      </c>
      <c r="K94" s="2" t="str">
        <f t="shared" si="13"/>
        <v>NO</v>
      </c>
      <c r="L94" s="7">
        <f t="shared" si="14"/>
        <v>0.45944970681100589</v>
      </c>
    </row>
    <row r="95" spans="1:12" x14ac:dyDescent="0.25">
      <c r="A95" s="13">
        <v>70</v>
      </c>
      <c r="B95" s="5" t="s">
        <v>9</v>
      </c>
      <c r="C95" s="6" t="s">
        <v>80</v>
      </c>
      <c r="D95" s="5" t="s">
        <v>117</v>
      </c>
      <c r="E95" s="4">
        <v>704</v>
      </c>
      <c r="F95" s="3">
        <v>54.96</v>
      </c>
      <c r="G95" s="3">
        <v>96.62</v>
      </c>
      <c r="H95" s="9">
        <f t="shared" si="10"/>
        <v>52800</v>
      </c>
      <c r="I95" s="9">
        <f t="shared" si="11"/>
        <v>27480</v>
      </c>
      <c r="J95" s="9">
        <f t="shared" si="12"/>
        <v>25320</v>
      </c>
      <c r="K95" s="2" t="str">
        <f t="shared" si="13"/>
        <v>SI</v>
      </c>
      <c r="L95" s="7">
        <f t="shared" si="14"/>
        <v>0.47954545454545455</v>
      </c>
    </row>
    <row r="96" spans="1:12" x14ac:dyDescent="0.25">
      <c r="A96" s="13">
        <v>11</v>
      </c>
      <c r="B96" s="5" t="s">
        <v>7</v>
      </c>
      <c r="C96" s="6" t="s">
        <v>21</v>
      </c>
      <c r="D96" s="5" t="s">
        <v>114</v>
      </c>
      <c r="E96" s="4">
        <v>651</v>
      </c>
      <c r="F96" s="3">
        <v>47.54</v>
      </c>
      <c r="G96" s="3">
        <v>90.59</v>
      </c>
      <c r="H96" s="9">
        <f t="shared" si="10"/>
        <v>48825</v>
      </c>
      <c r="I96" s="9">
        <f t="shared" si="11"/>
        <v>23770</v>
      </c>
      <c r="J96" s="9">
        <f t="shared" si="12"/>
        <v>25055</v>
      </c>
      <c r="K96" s="2" t="str">
        <f t="shared" si="13"/>
        <v>SI</v>
      </c>
      <c r="L96" s="7">
        <f t="shared" si="14"/>
        <v>0.51315924219150022</v>
      </c>
    </row>
    <row r="97" spans="1:12" x14ac:dyDescent="0.25">
      <c r="A97" s="13">
        <v>57</v>
      </c>
      <c r="B97" s="5" t="s">
        <v>9</v>
      </c>
      <c r="C97" s="6" t="s">
        <v>67</v>
      </c>
      <c r="D97" s="5" t="s">
        <v>111</v>
      </c>
      <c r="E97" s="4">
        <v>629</v>
      </c>
      <c r="F97" s="3">
        <v>48.27</v>
      </c>
      <c r="G97" s="3">
        <v>96.99</v>
      </c>
      <c r="H97" s="9">
        <f t="shared" si="10"/>
        <v>47175</v>
      </c>
      <c r="I97" s="9">
        <f t="shared" si="11"/>
        <v>24135</v>
      </c>
      <c r="J97" s="9">
        <f t="shared" si="12"/>
        <v>23040</v>
      </c>
      <c r="K97" s="2" t="str">
        <f t="shared" si="13"/>
        <v>SI</v>
      </c>
      <c r="L97" s="7">
        <f t="shared" si="14"/>
        <v>0.48839427662957074</v>
      </c>
    </row>
    <row r="98" spans="1:12" x14ac:dyDescent="0.25">
      <c r="A98" s="13">
        <v>58</v>
      </c>
      <c r="B98" s="5" t="s">
        <v>9</v>
      </c>
      <c r="C98" s="6" t="s">
        <v>68</v>
      </c>
      <c r="D98" s="5" t="s">
        <v>112</v>
      </c>
      <c r="E98" s="4">
        <v>528</v>
      </c>
      <c r="F98" s="3">
        <v>33.5</v>
      </c>
      <c r="G98" s="3">
        <v>94.03</v>
      </c>
      <c r="H98" s="9">
        <f t="shared" si="10"/>
        <v>39600</v>
      </c>
      <c r="I98" s="9">
        <f t="shared" si="11"/>
        <v>16750</v>
      </c>
      <c r="J98" s="9">
        <f t="shared" si="12"/>
        <v>22850</v>
      </c>
      <c r="K98" s="2" t="str">
        <f t="shared" si="13"/>
        <v>SI</v>
      </c>
      <c r="L98" s="7">
        <f t="shared" si="14"/>
        <v>0.57702020202020199</v>
      </c>
    </row>
    <row r="99" spans="1:12" x14ac:dyDescent="0.25">
      <c r="A99" s="13">
        <v>26</v>
      </c>
      <c r="B99" s="5" t="s">
        <v>7</v>
      </c>
      <c r="C99" s="6" t="s">
        <v>36</v>
      </c>
      <c r="D99" s="5" t="s">
        <v>115</v>
      </c>
      <c r="E99" s="4">
        <v>528</v>
      </c>
      <c r="F99" s="3">
        <v>34.630000000000003</v>
      </c>
      <c r="G99" s="3">
        <v>85.21</v>
      </c>
      <c r="H99" s="9">
        <f t="shared" si="10"/>
        <v>39600</v>
      </c>
      <c r="I99" s="9">
        <f t="shared" si="11"/>
        <v>17315</v>
      </c>
      <c r="J99" s="9">
        <f t="shared" si="12"/>
        <v>22285</v>
      </c>
      <c r="K99" s="2" t="str">
        <f t="shared" si="13"/>
        <v>NO</v>
      </c>
      <c r="L99" s="7">
        <f t="shared" si="14"/>
        <v>0.56275252525252528</v>
      </c>
    </row>
    <row r="100" spans="1:12" x14ac:dyDescent="0.25">
      <c r="A100" s="13">
        <v>32</v>
      </c>
      <c r="B100" s="5" t="s">
        <v>8</v>
      </c>
      <c r="C100" s="6" t="s">
        <v>42</v>
      </c>
      <c r="D100" s="5" t="s">
        <v>114</v>
      </c>
      <c r="E100" s="4">
        <v>652</v>
      </c>
      <c r="F100" s="3">
        <v>53.39</v>
      </c>
      <c r="G100" s="3">
        <v>86.48</v>
      </c>
      <c r="H100" s="9">
        <f t="shared" si="10"/>
        <v>48900</v>
      </c>
      <c r="I100" s="9">
        <f t="shared" si="11"/>
        <v>26695</v>
      </c>
      <c r="J100" s="9">
        <f t="shared" si="12"/>
        <v>22205</v>
      </c>
      <c r="K100" s="2" t="str">
        <f t="shared" si="13"/>
        <v>NO</v>
      </c>
      <c r="L100" s="7">
        <f t="shared" si="14"/>
        <v>0.45408997955010227</v>
      </c>
    </row>
    <row r="101" spans="1:12" x14ac:dyDescent="0.25">
      <c r="A101" s="13">
        <v>27</v>
      </c>
      <c r="B101" s="5" t="s">
        <v>8</v>
      </c>
      <c r="C101" s="6" t="s">
        <v>37</v>
      </c>
      <c r="D101" s="5" t="s">
        <v>116</v>
      </c>
      <c r="E101" s="4">
        <v>576</v>
      </c>
      <c r="F101" s="3">
        <v>42.35</v>
      </c>
      <c r="G101" s="3">
        <v>91.39</v>
      </c>
      <c r="H101" s="9">
        <f t="shared" si="10"/>
        <v>43200</v>
      </c>
      <c r="I101" s="9">
        <f t="shared" si="11"/>
        <v>21175</v>
      </c>
      <c r="J101" s="9">
        <f t="shared" si="12"/>
        <v>22025</v>
      </c>
      <c r="K101" s="2" t="str">
        <f t="shared" si="13"/>
        <v>SI</v>
      </c>
      <c r="L101" s="7">
        <f t="shared" si="14"/>
        <v>0.50983796296296291</v>
      </c>
    </row>
    <row r="102" spans="1:12" x14ac:dyDescent="0.25">
      <c r="A102" s="13">
        <v>45</v>
      </c>
      <c r="B102" s="5" t="s">
        <v>8</v>
      </c>
      <c r="C102" s="6" t="s">
        <v>55</v>
      </c>
      <c r="D102" s="5" t="s">
        <v>113</v>
      </c>
      <c r="E102" s="4">
        <v>528</v>
      </c>
      <c r="F102" s="3">
        <v>36.869999999999997</v>
      </c>
      <c r="G102" s="3">
        <v>87.77</v>
      </c>
      <c r="H102" s="9">
        <f t="shared" si="10"/>
        <v>39600</v>
      </c>
      <c r="I102" s="9">
        <f t="shared" si="11"/>
        <v>18435</v>
      </c>
      <c r="J102" s="9">
        <f t="shared" si="12"/>
        <v>21165</v>
      </c>
      <c r="K102" s="2" t="str">
        <f t="shared" si="13"/>
        <v>NO</v>
      </c>
      <c r="L102" s="7">
        <f t="shared" si="14"/>
        <v>0.53446969696969693</v>
      </c>
    </row>
    <row r="103" spans="1:12" x14ac:dyDescent="0.25">
      <c r="A103" s="13">
        <v>21</v>
      </c>
      <c r="B103" s="5" t="s">
        <v>7</v>
      </c>
      <c r="C103" s="6" t="s">
        <v>31</v>
      </c>
      <c r="D103" s="5" t="s">
        <v>117</v>
      </c>
      <c r="E103" s="4">
        <v>579</v>
      </c>
      <c r="F103" s="3">
        <v>44.69</v>
      </c>
      <c r="G103" s="3">
        <v>87.36</v>
      </c>
      <c r="H103" s="9">
        <f t="shared" si="10"/>
        <v>43425</v>
      </c>
      <c r="I103" s="9">
        <f t="shared" si="11"/>
        <v>22345</v>
      </c>
      <c r="J103" s="9">
        <f t="shared" si="12"/>
        <v>21080</v>
      </c>
      <c r="K103" s="2" t="str">
        <f t="shared" si="13"/>
        <v>NO</v>
      </c>
      <c r="L103" s="7">
        <f t="shared" si="14"/>
        <v>0.48543465745538283</v>
      </c>
    </row>
    <row r="104" spans="1:12" x14ac:dyDescent="0.25">
      <c r="A104" s="13">
        <v>75</v>
      </c>
      <c r="B104" s="5" t="s">
        <v>9</v>
      </c>
      <c r="C104" s="6" t="s">
        <v>85</v>
      </c>
      <c r="D104" s="5" t="s">
        <v>115</v>
      </c>
      <c r="E104" s="4">
        <v>631</v>
      </c>
      <c r="F104" s="3">
        <v>52.84</v>
      </c>
      <c r="G104" s="3">
        <v>92.21</v>
      </c>
      <c r="H104" s="9">
        <f t="shared" si="10"/>
        <v>47325</v>
      </c>
      <c r="I104" s="9">
        <f t="shared" si="11"/>
        <v>26420</v>
      </c>
      <c r="J104" s="9">
        <f t="shared" si="12"/>
        <v>20905</v>
      </c>
      <c r="K104" s="2" t="str">
        <f t="shared" si="13"/>
        <v>SI</v>
      </c>
      <c r="L104" s="7">
        <f t="shared" si="14"/>
        <v>0.4417326994189118</v>
      </c>
    </row>
    <row r="105" spans="1:12" x14ac:dyDescent="0.25">
      <c r="A105" s="13">
        <v>77</v>
      </c>
      <c r="B105" s="5" t="s">
        <v>9</v>
      </c>
      <c r="C105" s="6" t="s">
        <v>87</v>
      </c>
      <c r="D105" s="5" t="s">
        <v>117</v>
      </c>
      <c r="E105" s="4">
        <v>520</v>
      </c>
      <c r="F105" s="3">
        <v>36.33</v>
      </c>
      <c r="G105" s="3">
        <v>86.06</v>
      </c>
      <c r="H105" s="9">
        <f t="shared" si="10"/>
        <v>39000</v>
      </c>
      <c r="I105" s="9">
        <f t="shared" si="11"/>
        <v>18165</v>
      </c>
      <c r="J105" s="9">
        <f t="shared" si="12"/>
        <v>20835</v>
      </c>
      <c r="K105" s="2" t="str">
        <f t="shared" si="13"/>
        <v>NO</v>
      </c>
      <c r="L105" s="7">
        <f t="shared" si="14"/>
        <v>0.53423076923076918</v>
      </c>
    </row>
    <row r="106" spans="1:12" x14ac:dyDescent="0.25">
      <c r="A106" s="13">
        <v>88</v>
      </c>
      <c r="B106" s="5" t="s">
        <v>10</v>
      </c>
      <c r="C106" s="6" t="s">
        <v>98</v>
      </c>
      <c r="D106" s="5" t="s">
        <v>114</v>
      </c>
      <c r="E106" s="4">
        <v>649</v>
      </c>
      <c r="F106" s="3">
        <v>58.39</v>
      </c>
      <c r="G106" s="3">
        <v>98.29</v>
      </c>
      <c r="H106" s="9">
        <f t="shared" si="10"/>
        <v>48675</v>
      </c>
      <c r="I106" s="9">
        <f t="shared" si="11"/>
        <v>29195</v>
      </c>
      <c r="J106" s="9">
        <f t="shared" si="12"/>
        <v>19480</v>
      </c>
      <c r="K106" s="2" t="str">
        <f t="shared" si="13"/>
        <v>SI</v>
      </c>
      <c r="L106" s="7">
        <f t="shared" si="14"/>
        <v>0.4002054442732409</v>
      </c>
    </row>
    <row r="107" spans="1:12" x14ac:dyDescent="0.25">
      <c r="A107" s="13">
        <v>43</v>
      </c>
      <c r="B107" s="5" t="s">
        <v>8</v>
      </c>
      <c r="C107" s="6" t="s">
        <v>53</v>
      </c>
      <c r="D107" s="5" t="s">
        <v>111</v>
      </c>
      <c r="E107" s="4">
        <v>536</v>
      </c>
      <c r="F107" s="3">
        <v>43.52</v>
      </c>
      <c r="G107" s="3">
        <v>90.37</v>
      </c>
      <c r="H107" s="9">
        <f t="shared" si="10"/>
        <v>40200</v>
      </c>
      <c r="I107" s="9">
        <f t="shared" si="11"/>
        <v>21760</v>
      </c>
      <c r="J107" s="9">
        <f t="shared" si="12"/>
        <v>18440</v>
      </c>
      <c r="K107" s="2" t="str">
        <f t="shared" si="13"/>
        <v>SI</v>
      </c>
      <c r="L107" s="7">
        <f t="shared" si="14"/>
        <v>0.45870646766169154</v>
      </c>
    </row>
    <row r="108" spans="1:12" x14ac:dyDescent="0.25">
      <c r="A108" s="13">
        <v>90</v>
      </c>
      <c r="B108" s="5" t="s">
        <v>10</v>
      </c>
      <c r="C108" s="6" t="s">
        <v>100</v>
      </c>
      <c r="D108" s="5" t="s">
        <v>116</v>
      </c>
      <c r="E108" s="4">
        <v>586</v>
      </c>
      <c r="F108" s="3">
        <v>52.96</v>
      </c>
      <c r="G108" s="3">
        <v>90.53</v>
      </c>
      <c r="H108" s="9">
        <f t="shared" si="10"/>
        <v>43950</v>
      </c>
      <c r="I108" s="9">
        <f t="shared" si="11"/>
        <v>26480</v>
      </c>
      <c r="J108" s="9">
        <f t="shared" ref="J108:J139" si="15">H108-I108</f>
        <v>17470</v>
      </c>
      <c r="K108" s="2" t="str">
        <f t="shared" si="13"/>
        <v>SI</v>
      </c>
      <c r="L108" s="7">
        <f t="shared" si="14"/>
        <v>0.39749715585893058</v>
      </c>
    </row>
    <row r="109" spans="1:12" x14ac:dyDescent="0.25">
      <c r="A109" s="13">
        <v>66</v>
      </c>
      <c r="B109" s="5" t="s">
        <v>9</v>
      </c>
      <c r="C109" s="6" t="s">
        <v>76</v>
      </c>
      <c r="D109" s="5" t="s">
        <v>113</v>
      </c>
      <c r="E109" s="4">
        <v>567</v>
      </c>
      <c r="F109" s="3">
        <v>56.64</v>
      </c>
      <c r="G109" s="3">
        <v>92.65</v>
      </c>
      <c r="H109" s="9">
        <f t="shared" si="10"/>
        <v>42525</v>
      </c>
      <c r="I109" s="9">
        <f t="shared" si="11"/>
        <v>28320</v>
      </c>
      <c r="J109" s="9">
        <f t="shared" si="15"/>
        <v>14205</v>
      </c>
      <c r="K109" s="2" t="str">
        <f t="shared" si="13"/>
        <v>SI</v>
      </c>
      <c r="L109" s="7">
        <f t="shared" si="14"/>
        <v>0.33403880070546738</v>
      </c>
    </row>
    <row r="110" spans="1:12" x14ac:dyDescent="0.25">
      <c r="A110" s="13">
        <v>41</v>
      </c>
      <c r="B110" s="5" t="s">
        <v>8</v>
      </c>
      <c r="C110" s="6" t="s">
        <v>51</v>
      </c>
      <c r="D110" s="5" t="s">
        <v>116</v>
      </c>
      <c r="E110" s="4">
        <v>575</v>
      </c>
      <c r="F110" s="3">
        <v>58.97</v>
      </c>
      <c r="G110" s="3">
        <v>85.16</v>
      </c>
      <c r="H110" s="9">
        <f t="shared" si="10"/>
        <v>43125</v>
      </c>
      <c r="I110" s="9">
        <f t="shared" si="11"/>
        <v>29485</v>
      </c>
      <c r="J110" s="9">
        <f t="shared" si="15"/>
        <v>13640</v>
      </c>
      <c r="K110" s="2" t="str">
        <f t="shared" si="13"/>
        <v>NO</v>
      </c>
      <c r="L110" s="7">
        <f t="shared" si="14"/>
        <v>0.31628985507246377</v>
      </c>
    </row>
    <row r="111" spans="1:12" x14ac:dyDescent="0.25">
      <c r="A111" s="13">
        <v>100</v>
      </c>
      <c r="B111" s="5" t="s">
        <v>10</v>
      </c>
      <c r="C111" s="6" t="s">
        <v>110</v>
      </c>
      <c r="D111" s="5" t="s">
        <v>112</v>
      </c>
      <c r="E111" s="4">
        <v>574</v>
      </c>
      <c r="F111" s="3">
        <v>59.74</v>
      </c>
      <c r="G111" s="3">
        <v>90.14</v>
      </c>
      <c r="H111" s="9">
        <f t="shared" si="10"/>
        <v>43050</v>
      </c>
      <c r="I111" s="9">
        <f t="shared" si="11"/>
        <v>29870</v>
      </c>
      <c r="J111" s="9">
        <f t="shared" si="15"/>
        <v>13180</v>
      </c>
      <c r="K111" s="2" t="str">
        <f t="shared" si="13"/>
        <v>SI</v>
      </c>
      <c r="L111" s="7">
        <f t="shared" si="14"/>
        <v>0.30615563298490128</v>
      </c>
    </row>
    <row r="112" spans="1:12" x14ac:dyDescent="0.25">
      <c r="B112" s="18" t="s">
        <v>126</v>
      </c>
      <c r="E112" s="15" t="s">
        <v>125</v>
      </c>
      <c r="F112" s="14">
        <f>AVERAGE(F12:F111)</f>
        <v>40.144199999999998</v>
      </c>
    </row>
    <row r="113" spans="2:3" x14ac:dyDescent="0.25">
      <c r="B113" s="20" t="s">
        <v>7</v>
      </c>
      <c r="C113" s="4">
        <f>AVERAGE(E14:E103)</f>
        <v>766.4666666666667</v>
      </c>
    </row>
    <row r="114" spans="2:3" x14ac:dyDescent="0.25">
      <c r="B114" s="20" t="s">
        <v>8</v>
      </c>
      <c r="C114" s="4">
        <f>AVERAGE(E12:E110)</f>
        <v>757.5151515151515</v>
      </c>
    </row>
    <row r="115" spans="2:3" x14ac:dyDescent="0.25">
      <c r="B115" s="20" t="s">
        <v>9</v>
      </c>
      <c r="C115" s="4">
        <f>AVERAGE(E16:E109)</f>
        <v>750.69148936170211</v>
      </c>
    </row>
    <row r="116" spans="2:3" x14ac:dyDescent="0.25">
      <c r="B116" s="20" t="s">
        <v>10</v>
      </c>
      <c r="C116" s="4">
        <f>AVERAGE(E23:E111)</f>
        <v>734.94382022471905</v>
      </c>
    </row>
    <row r="117" spans="2:3" x14ac:dyDescent="0.25">
      <c r="B117" s="19"/>
      <c r="C117" s="2"/>
    </row>
    <row r="118" spans="2:3" x14ac:dyDescent="0.25">
      <c r="B118" s="21" t="s">
        <v>127</v>
      </c>
      <c r="C118" s="2"/>
    </row>
    <row r="119" spans="2:3" x14ac:dyDescent="0.25">
      <c r="B119" s="20" t="s">
        <v>111</v>
      </c>
      <c r="C119" s="4">
        <f>AVERAGE(E15:E107)</f>
        <v>756.19354838709683</v>
      </c>
    </row>
    <row r="120" spans="2:3" x14ac:dyDescent="0.25">
      <c r="B120" s="20" t="s">
        <v>112</v>
      </c>
      <c r="C120" s="4">
        <f>AVERAGE(E13:E111)</f>
        <v>753.25252525252529</v>
      </c>
    </row>
    <row r="121" spans="2:3" x14ac:dyDescent="0.25">
      <c r="B121" s="20" t="s">
        <v>128</v>
      </c>
      <c r="C121" s="4">
        <f>AVERAGE(E12:E109)</f>
        <v>759.37755102040819</v>
      </c>
    </row>
    <row r="122" spans="2:3" x14ac:dyDescent="0.25">
      <c r="B122" s="20" t="s">
        <v>114</v>
      </c>
      <c r="C122" s="4">
        <f>AVERAGE(E14:E106)</f>
        <v>761.09677419354841</v>
      </c>
    </row>
    <row r="123" spans="2:3" x14ac:dyDescent="0.25">
      <c r="B123" s="20" t="s">
        <v>115</v>
      </c>
      <c r="C123" s="4">
        <f>AVERAGE(E19:E104)</f>
        <v>755.32558139534888</v>
      </c>
    </row>
    <row r="124" spans="2:3" x14ac:dyDescent="0.25">
      <c r="B124" s="20" t="s">
        <v>116</v>
      </c>
      <c r="C124" s="4">
        <f>AVERAGE(E34:E110)</f>
        <v>716.44155844155841</v>
      </c>
    </row>
    <row r="125" spans="2:3" x14ac:dyDescent="0.25">
      <c r="B125" s="20" t="s">
        <v>117</v>
      </c>
      <c r="C125" s="4">
        <f>AVERAGE(E18:E105)</f>
        <v>754.55681818181813</v>
      </c>
    </row>
  </sheetData>
  <sortState xmlns:xlrd2="http://schemas.microsoft.com/office/spreadsheetml/2017/richdata2" ref="A12:L111">
    <sortCondition descending="1" ref="J12:J111"/>
    <sortCondition descending="1" ref="E12:E111"/>
    <sortCondition descending="1" ref="F12:F11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Giuliano Mar</dc:creator>
  <cp:lastModifiedBy>Giuliano Mar</cp:lastModifiedBy>
  <dcterms:created xsi:type="dcterms:W3CDTF">2025-08-14T23:35:24Z</dcterms:created>
  <dcterms:modified xsi:type="dcterms:W3CDTF">2025-08-15T02:28:14Z</dcterms:modified>
</cp:coreProperties>
</file>